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<sst xmlns="http://schemas.openxmlformats.org/spreadsheetml/2006/main" count="65" uniqueCount="38">
  <si>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п/п</t>
  </si>
  <si>
    <t>сроки реализации</t>
  </si>
  <si>
    <t>Источники финансирования</t>
  </si>
  <si>
    <t>Сумма расходов всего (тыс.руб)</t>
  </si>
  <si>
    <t>в том числе по годам</t>
  </si>
  <si>
    <t>Наименование       мероприятий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</si>
  <si>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</si>
  <si>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</si>
  <si>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 xml:space="preserve"> МБУ СОЦ «ДРУЖБА»)</t>
  </si>
  <si>
    <t>прочие средства</t>
  </si>
  <si>
    <t>местный бюджет</t>
  </si>
  <si>
    <t>2020-2025</t>
  </si>
  <si>
    <t>МУП ОлимпСпорт</t>
  </si>
  <si>
    <t>Содержание бюджетных учреждений физкультуры и спорта</t>
  </si>
  <si>
    <t>Содержание физкультурно-спортивных организаций</t>
  </si>
  <si>
    <t>Укрепление материально- технической базы</t>
  </si>
  <si>
    <t>Всего</t>
  </si>
  <si>
    <t>прочие источники</t>
  </si>
  <si>
    <t>местный бюджет (внебюджет)</t>
  </si>
  <si>
    <t>частники</t>
  </si>
  <si>
    <t>Субсидии социальноориентированным некоммерческим организациям, осуществляющим деятельностьв области физической культуры и спорта</t>
  </si>
  <si>
    <t>Некоммерческие организации спортивной направленности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</si>
  <si>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</si>
  <si>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</si>
  <si>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к постановлению администрации</t>
  </si>
  <si>
    <t>1. Предоставление субсидий бюджетным,автономным учреждениям и иным коммперческим оргназациям</t>
  </si>
  <si>
    <t>1.1</t>
  </si>
  <si>
    <t>1.2</t>
  </si>
  <si>
    <t>1.3</t>
  </si>
  <si>
    <t>1.4</t>
  </si>
  <si>
    <t>2. Оказание поддержки физкультурно-спортивным организациям</t>
  </si>
  <si>
    <t>2.1</t>
  </si>
  <si>
    <t>2.2</t>
  </si>
  <si>
    <t>3. Субсидии социальноориентированным некоммерческим организациям, осуществляющим деятельностьв области физической культуры и спорта</t>
  </si>
  <si>
    <t>3.1</t>
  </si>
  <si>
    <t>Перечень основных мероприятий муниципальной программы</t>
  </si>
  <si>
    <t>2.3</t>
  </si>
  <si>
    <t>от     04.02.2021г.                        №88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</si>
</sst>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0"/>
      <name val="Times New Roman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177" fontId="0" fillId="0" borderId="0" xfId="0" applyNumberFormat="1" applyBorder="1" applyAlignment="1">
      <alignment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>
      <alignment horizontal="center" vertical="top" wrapText="1"/>
    </xf>
    <xf numFmtId="177" fontId="0" fillId="0" borderId="10" xfId="0" applyNumberForma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177" fontId="0" fillId="0" borderId="13" xfId="0" applyNumberFormat="1" applyFill="1" applyBorder="1" applyAlignment="1">
      <alignment horizontal="center" vertical="top"/>
    </xf>
    <xf numFmtId="177" fontId="0" fillId="0" borderId="11" xfId="0" applyNumberFormat="1" applyFill="1" applyBorder="1" applyAlignment="1">
      <alignment horizontal="center" vertical="top"/>
    </xf>
    <xf numFmtId="177" fontId="6" fillId="0" borderId="10" xfId="0" applyNumberFormat="1" applyFont="1" applyFill="1" applyBorder="1" applyAlignment="1">
      <alignment horizontal="center" vertical="top"/>
    </xf>
    <xf numFmtId="177" fontId="5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.875" style="0" customWidth="1"/>
    <col min="2" max="2" width="29.875" style="0" customWidth="1"/>
    <col min="3" max="3" width="7.625" style="0" customWidth="1"/>
    <col min="4" max="4" width="11.875" style="0" customWidth="1"/>
    <col min="5" max="5" width="8.875" style="0" customWidth="1"/>
    <col min="6" max="6" width="12.875" style="0" customWidth="1"/>
    <col min="7" max="7" width="12.625" style="0" customWidth="1"/>
    <col min="8" max="8" width="12.00390625" style="0" customWidth="1"/>
    <col min="9" max="9" width="11.125" style="0" customWidth="1"/>
    <col min="10" max="10" width="11.00390625" style="0" customWidth="1"/>
    <col min="11" max="11" width="12.75390625" style="0" hidden="1" customWidth="1"/>
    <col min="12" max="12" width="11.125" style="0" hidden="1" customWidth="1"/>
  </cols>
  <sheetData>
    <row r="1" ht="12.75">
      <c r="H1" t="s">
        <v>23</v>
      </c>
    </row>
    <row r="2" ht="12.75">
      <c r="G2" t="s">
        <v>24</v>
      </c>
    </row>
    <row r="3" spans="7:10" ht="12.75">
      <c r="G3" t="s">
        <v>37</v>
      </c>
      <c r="J3" s="10"/>
    </row>
    <row r="4" spans="1:12" ht="12.75" hidden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2.75">
      <c r="A5" s="28"/>
      <c r="B5" s="28"/>
      <c r="C5" s="28"/>
      <c r="D5" s="28" t="s">
        <v>35</v>
      </c>
      <c r="E5" s="28"/>
      <c r="F5" s="28"/>
      <c r="G5" s="28"/>
      <c r="H5" s="28"/>
      <c r="I5" s="28"/>
      <c r="J5" s="28"/>
      <c r="K5" s="28"/>
      <c r="L5" s="28"/>
    </row>
    <row r="6" spans="1:12" ht="12.75" customHeight="1">
      <c r="A6" s="59" t="s">
        <v>0</v>
      </c>
      <c r="B6" s="57" t="s">
        <v>5</v>
      </c>
      <c r="C6" s="57" t="s">
        <v>1</v>
      </c>
      <c r="D6" s="57" t="s">
        <v>19</v>
      </c>
      <c r="E6" s="52" t="s">
        <v>2</v>
      </c>
      <c r="F6" s="52" t="s">
        <v>3</v>
      </c>
      <c r="G6" s="60" t="s">
        <v>4</v>
      </c>
      <c r="H6" s="60"/>
      <c r="I6" s="60"/>
      <c r="J6" s="60"/>
      <c r="K6" s="60"/>
      <c r="L6" s="60"/>
    </row>
    <row r="7" spans="1:12" ht="48" customHeight="1">
      <c r="A7" s="59"/>
      <c r="B7" s="57"/>
      <c r="C7" s="57"/>
      <c r="D7" s="57"/>
      <c r="E7" s="52"/>
      <c r="F7" s="52"/>
      <c r="G7" s="7">
        <v>2020</v>
      </c>
      <c r="H7" s="7">
        <v>2021</v>
      </c>
      <c r="I7" s="7">
        <v>2022</v>
      </c>
      <c r="J7" s="7">
        <v>2023</v>
      </c>
      <c r="K7" s="7">
        <v>2024</v>
      </c>
      <c r="L7" s="7">
        <v>2025</v>
      </c>
    </row>
    <row r="8" spans="1:12" ht="46.5" customHeight="1">
      <c r="A8" s="53" t="s">
        <v>25</v>
      </c>
      <c r="B8" s="54"/>
      <c r="C8" s="54"/>
      <c r="D8" s="55"/>
      <c r="E8" s="34" t="s">
        <v>10</v>
      </c>
      <c r="F8" s="35">
        <f>F9+F10+F11+F12</f>
        <v>76945.737</v>
      </c>
      <c r="G8" s="35">
        <f aca="true" t="shared" si="0" ref="G8:L8">G9+G10+G11+G12</f>
        <v>12961.737000000001</v>
      </c>
      <c r="H8" s="35">
        <f t="shared" si="0"/>
        <v>12568</v>
      </c>
      <c r="I8" s="35">
        <f t="shared" si="0"/>
        <v>12508</v>
      </c>
      <c r="J8" s="35">
        <f t="shared" si="0"/>
        <v>12508</v>
      </c>
      <c r="K8" s="17">
        <f t="shared" si="0"/>
        <v>13200</v>
      </c>
      <c r="L8" s="17">
        <f t="shared" si="0"/>
        <v>13200</v>
      </c>
    </row>
    <row r="9" spans="1:13" ht="78" customHeight="1">
      <c r="A9" s="24" t="s">
        <v>26</v>
      </c>
      <c r="B9" s="45" t="s">
        <v>6</v>
      </c>
      <c r="C9" s="42" t="s">
        <v>11</v>
      </c>
      <c r="D9" s="42" t="s">
        <v>8</v>
      </c>
      <c r="E9" s="34" t="s">
        <v>10</v>
      </c>
      <c r="F9" s="36">
        <f>G9+H9+I9+J9+K9+L9</f>
        <v>8964</v>
      </c>
      <c r="G9" s="36">
        <v>1491</v>
      </c>
      <c r="H9" s="36">
        <v>1491</v>
      </c>
      <c r="I9" s="36">
        <v>1491</v>
      </c>
      <c r="J9" s="36">
        <v>1491</v>
      </c>
      <c r="K9" s="18">
        <v>1500</v>
      </c>
      <c r="L9" s="18">
        <v>1500</v>
      </c>
      <c r="M9" s="9"/>
    </row>
    <row r="10" spans="1:13" ht="42.75" customHeight="1">
      <c r="A10" s="24" t="s">
        <v>27</v>
      </c>
      <c r="B10" s="45" t="s">
        <v>7</v>
      </c>
      <c r="C10" s="42" t="s">
        <v>11</v>
      </c>
      <c r="D10" s="42" t="s">
        <v>8</v>
      </c>
      <c r="E10" s="34" t="s">
        <v>18</v>
      </c>
      <c r="F10" s="36">
        <f>G10+H10+I10+J10+K10+L10</f>
        <v>50524</v>
      </c>
      <c r="G10" s="36">
        <v>8381</v>
      </c>
      <c r="H10" s="36">
        <v>8381</v>
      </c>
      <c r="I10" s="36">
        <v>8381</v>
      </c>
      <c r="J10" s="36">
        <v>8381</v>
      </c>
      <c r="K10" s="18">
        <v>8500</v>
      </c>
      <c r="L10" s="18">
        <v>8500</v>
      </c>
      <c r="M10" s="9"/>
    </row>
    <row r="11" spans="1:13" ht="48.75" customHeight="1">
      <c r="A11" s="24" t="s">
        <v>28</v>
      </c>
      <c r="B11" s="45" t="s">
        <v>13</v>
      </c>
      <c r="C11" s="42" t="s">
        <v>11</v>
      </c>
      <c r="D11" s="42" t="s">
        <v>8</v>
      </c>
      <c r="E11" s="34" t="s">
        <v>18</v>
      </c>
      <c r="F11" s="36">
        <f>G11+H11+I11+J11+K11+L11</f>
        <v>8340</v>
      </c>
      <c r="G11" s="36">
        <v>1385</v>
      </c>
      <c r="H11" s="36">
        <v>1385</v>
      </c>
      <c r="I11" s="36">
        <v>1385</v>
      </c>
      <c r="J11" s="36">
        <v>1385</v>
      </c>
      <c r="K11" s="18">
        <v>1400</v>
      </c>
      <c r="L11" s="18">
        <v>1400</v>
      </c>
      <c r="M11" s="9"/>
    </row>
    <row r="12" spans="1:13" ht="31.5" customHeight="1">
      <c r="A12" s="24" t="s">
        <v>29</v>
      </c>
      <c r="B12" s="45" t="s">
        <v>15</v>
      </c>
      <c r="C12" s="42" t="s">
        <v>11</v>
      </c>
      <c r="D12" s="42" t="s">
        <v>8</v>
      </c>
      <c r="E12" s="34" t="s">
        <v>10</v>
      </c>
      <c r="F12" s="36">
        <f>G12+H12+I12+J12+K12+L12</f>
        <v>9117.737000000001</v>
      </c>
      <c r="G12" s="36">
        <v>1704.737</v>
      </c>
      <c r="H12" s="36">
        <v>1311</v>
      </c>
      <c r="I12" s="36">
        <v>1251</v>
      </c>
      <c r="J12" s="36">
        <v>1251</v>
      </c>
      <c r="K12" s="18">
        <v>1800</v>
      </c>
      <c r="L12" s="18">
        <v>1800</v>
      </c>
      <c r="M12" s="9"/>
    </row>
    <row r="13" spans="1:13" ht="15" customHeight="1" hidden="1" thickBot="1">
      <c r="A13" s="25"/>
      <c r="B13" s="15"/>
      <c r="C13" s="13"/>
      <c r="D13" s="14"/>
      <c r="E13" s="37"/>
      <c r="F13" s="38" t="e">
        <f>G13+H13+I13+J13+K13+L13+#REF!+#REF!</f>
        <v>#REF!</v>
      </c>
      <c r="G13" s="39"/>
      <c r="H13" s="39"/>
      <c r="I13" s="39"/>
      <c r="J13" s="39"/>
      <c r="K13" s="19"/>
      <c r="L13" s="19"/>
      <c r="M13" s="9"/>
    </row>
    <row r="14" spans="1:12" ht="32.25" customHeight="1">
      <c r="A14" s="61" t="s">
        <v>30</v>
      </c>
      <c r="B14" s="62"/>
      <c r="C14" s="62"/>
      <c r="D14" s="63"/>
      <c r="E14" s="34" t="s">
        <v>10</v>
      </c>
      <c r="F14" s="40">
        <f aca="true" t="shared" si="1" ref="F14:L14">F16+F18+F20</f>
        <v>94397.054</v>
      </c>
      <c r="G14" s="40">
        <f t="shared" si="1"/>
        <v>13952</v>
      </c>
      <c r="H14" s="40">
        <f t="shared" si="1"/>
        <v>15815.018</v>
      </c>
      <c r="I14" s="40">
        <f t="shared" si="1"/>
        <v>15815.018</v>
      </c>
      <c r="J14" s="40">
        <f t="shared" si="1"/>
        <v>15815.018</v>
      </c>
      <c r="K14" s="20">
        <f t="shared" si="1"/>
        <v>16500</v>
      </c>
      <c r="L14" s="20">
        <f t="shared" si="1"/>
        <v>16500</v>
      </c>
    </row>
    <row r="15" spans="1:12" ht="24" customHeight="1" hidden="1">
      <c r="A15" s="64"/>
      <c r="B15" s="65"/>
      <c r="C15" s="65"/>
      <c r="D15" s="66"/>
      <c r="E15" s="34" t="s">
        <v>17</v>
      </c>
      <c r="F15" s="40">
        <f>F19</f>
        <v>16236.933999999997</v>
      </c>
      <c r="G15" s="40">
        <f aca="true" t="shared" si="2" ref="G15:L15">G19</f>
        <v>3106.737</v>
      </c>
      <c r="H15" s="40">
        <f t="shared" si="2"/>
        <v>3509.799</v>
      </c>
      <c r="I15" s="40">
        <f t="shared" si="2"/>
        <v>3509.799</v>
      </c>
      <c r="J15" s="40">
        <f t="shared" si="2"/>
        <v>3509.799</v>
      </c>
      <c r="K15" s="20">
        <f t="shared" si="2"/>
        <v>1300.4</v>
      </c>
      <c r="L15" s="20">
        <f t="shared" si="2"/>
        <v>1300.4</v>
      </c>
    </row>
    <row r="16" spans="1:12" ht="80.25" customHeight="1">
      <c r="A16" s="46" t="s">
        <v>31</v>
      </c>
      <c r="B16" s="11" t="s">
        <v>6</v>
      </c>
      <c r="C16" s="42" t="s">
        <v>11</v>
      </c>
      <c r="D16" s="43" t="s">
        <v>12</v>
      </c>
      <c r="E16" s="34" t="s">
        <v>10</v>
      </c>
      <c r="F16" s="36">
        <f aca="true" t="shared" si="3" ref="F16:F22">G16+H16+I16+J16+K16+L16</f>
        <v>10801.954999999998</v>
      </c>
      <c r="G16" s="36">
        <v>1726.37</v>
      </c>
      <c r="H16" s="36">
        <v>1825.195</v>
      </c>
      <c r="I16" s="36">
        <v>1825.195</v>
      </c>
      <c r="J16" s="36">
        <v>1825.195</v>
      </c>
      <c r="K16" s="18">
        <v>1800</v>
      </c>
      <c r="L16" s="18">
        <v>1800</v>
      </c>
    </row>
    <row r="17" spans="1:12" ht="12.75" customHeight="1" hidden="1">
      <c r="A17" s="46"/>
      <c r="B17" s="12"/>
      <c r="C17" s="42" t="s">
        <v>11</v>
      </c>
      <c r="D17" s="44"/>
      <c r="E17" s="34" t="s">
        <v>10</v>
      </c>
      <c r="F17" s="36">
        <f t="shared" si="3"/>
        <v>0</v>
      </c>
      <c r="G17" s="36"/>
      <c r="H17" s="36"/>
      <c r="I17" s="36"/>
      <c r="J17" s="36"/>
      <c r="K17" s="18"/>
      <c r="L17" s="18"/>
    </row>
    <row r="18" spans="1:12" ht="38.25" customHeight="1">
      <c r="A18" s="56" t="s">
        <v>32</v>
      </c>
      <c r="B18" s="11" t="s">
        <v>14</v>
      </c>
      <c r="C18" s="42" t="s">
        <v>11</v>
      </c>
      <c r="D18" s="43" t="s">
        <v>12</v>
      </c>
      <c r="E18" s="34" t="s">
        <v>10</v>
      </c>
      <c r="F18" s="36">
        <f t="shared" si="3"/>
        <v>79636.76000000001</v>
      </c>
      <c r="G18" s="36">
        <f>13057.291-1500</f>
        <v>11557.291</v>
      </c>
      <c r="H18" s="36">
        <v>13359.823</v>
      </c>
      <c r="I18" s="36">
        <v>13359.823</v>
      </c>
      <c r="J18" s="36">
        <v>13359.823</v>
      </c>
      <c r="K18" s="21">
        <f>14000</f>
        <v>14000</v>
      </c>
      <c r="L18" s="21">
        <f>14000</f>
        <v>14000</v>
      </c>
    </row>
    <row r="19" spans="1:12" ht="25.5" customHeight="1">
      <c r="A19" s="56"/>
      <c r="B19" s="11"/>
      <c r="C19" s="42"/>
      <c r="D19" s="43"/>
      <c r="E19" s="34" t="s">
        <v>9</v>
      </c>
      <c r="F19" s="36">
        <f t="shared" si="3"/>
        <v>16236.933999999997</v>
      </c>
      <c r="G19" s="36">
        <f>1092.5+2014.237</f>
        <v>3106.737</v>
      </c>
      <c r="H19" s="36">
        <v>3509.799</v>
      </c>
      <c r="I19" s="36">
        <v>3509.799</v>
      </c>
      <c r="J19" s="36">
        <v>3509.799</v>
      </c>
      <c r="K19" s="21">
        <v>1300.4</v>
      </c>
      <c r="L19" s="21">
        <v>1300.4</v>
      </c>
    </row>
    <row r="20" spans="1:12" ht="33" customHeight="1">
      <c r="A20" s="46" t="s">
        <v>36</v>
      </c>
      <c r="B20" s="11" t="s">
        <v>15</v>
      </c>
      <c r="C20" s="42" t="s">
        <v>11</v>
      </c>
      <c r="D20" s="43" t="s">
        <v>12</v>
      </c>
      <c r="E20" s="34" t="s">
        <v>10</v>
      </c>
      <c r="F20" s="36">
        <f t="shared" si="3"/>
        <v>3958.339</v>
      </c>
      <c r="G20" s="36">
        <v>668.339</v>
      </c>
      <c r="H20" s="36">
        <v>630</v>
      </c>
      <c r="I20" s="36">
        <v>630</v>
      </c>
      <c r="J20" s="36">
        <v>630</v>
      </c>
      <c r="K20" s="21">
        <v>700</v>
      </c>
      <c r="L20" s="21">
        <v>700</v>
      </c>
    </row>
    <row r="21" spans="1:12" ht="61.5" customHeight="1">
      <c r="A21" s="67" t="s">
        <v>33</v>
      </c>
      <c r="B21" s="68"/>
      <c r="C21" s="68"/>
      <c r="D21" s="69"/>
      <c r="E21" s="34" t="s">
        <v>10</v>
      </c>
      <c r="F21" s="41">
        <f>F22</f>
        <v>200</v>
      </c>
      <c r="G21" s="41">
        <f aca="true" t="shared" si="4" ref="G21:L21">G22</f>
        <v>50</v>
      </c>
      <c r="H21" s="41">
        <f t="shared" si="4"/>
        <v>50</v>
      </c>
      <c r="I21" s="41">
        <f t="shared" si="4"/>
        <v>50</v>
      </c>
      <c r="J21" s="41">
        <f t="shared" si="4"/>
        <v>50</v>
      </c>
      <c r="K21" s="27">
        <f t="shared" si="4"/>
        <v>0</v>
      </c>
      <c r="L21" s="27">
        <f t="shared" si="4"/>
        <v>0</v>
      </c>
    </row>
    <row r="22" spans="1:12" ht="126" customHeight="1">
      <c r="A22" s="33" t="s">
        <v>34</v>
      </c>
      <c r="B22" s="45" t="s">
        <v>20</v>
      </c>
      <c r="C22" s="42" t="s">
        <v>11</v>
      </c>
      <c r="D22" s="43" t="s">
        <v>21</v>
      </c>
      <c r="E22" s="34" t="s">
        <v>10</v>
      </c>
      <c r="F22" s="41">
        <f t="shared" si="3"/>
        <v>200</v>
      </c>
      <c r="G22" s="36">
        <v>50</v>
      </c>
      <c r="H22" s="36">
        <v>50</v>
      </c>
      <c r="I22" s="36">
        <v>50</v>
      </c>
      <c r="J22" s="36">
        <v>50</v>
      </c>
      <c r="K22" s="21"/>
      <c r="L22" s="21"/>
    </row>
    <row r="23" spans="1:12" ht="19.5" customHeight="1">
      <c r="A23" s="8"/>
      <c r="B23" s="49" t="s">
        <v>16</v>
      </c>
      <c r="C23" s="50"/>
      <c r="D23" s="50"/>
      <c r="E23" s="51"/>
      <c r="F23" s="20">
        <f>F24+F25</f>
        <v>187779.725</v>
      </c>
      <c r="G23" s="20">
        <f aca="true" t="shared" si="5" ref="G23:L23">G24+G25</f>
        <v>30070.474000000002</v>
      </c>
      <c r="H23" s="20">
        <f t="shared" si="5"/>
        <v>31942.817</v>
      </c>
      <c r="I23" s="20">
        <f t="shared" si="5"/>
        <v>31882.817</v>
      </c>
      <c r="J23" s="20">
        <f t="shared" si="5"/>
        <v>31882.817</v>
      </c>
      <c r="K23" s="22">
        <f t="shared" si="5"/>
        <v>31000.4</v>
      </c>
      <c r="L23" s="22">
        <f t="shared" si="5"/>
        <v>31000.4</v>
      </c>
    </row>
    <row r="24" spans="1:12" ht="21" customHeight="1">
      <c r="A24" s="8"/>
      <c r="B24" s="16"/>
      <c r="C24" s="16"/>
      <c r="D24" s="47"/>
      <c r="E24" s="6" t="s">
        <v>10</v>
      </c>
      <c r="F24" s="29">
        <f>F8+F14+F21</f>
        <v>171542.791</v>
      </c>
      <c r="G24" s="29">
        <f aca="true" t="shared" si="6" ref="G24:L24">G8+G14+G21</f>
        <v>26963.737</v>
      </c>
      <c r="H24" s="29">
        <f t="shared" si="6"/>
        <v>28433.018</v>
      </c>
      <c r="I24" s="29">
        <f t="shared" si="6"/>
        <v>28373.018</v>
      </c>
      <c r="J24" s="29">
        <f t="shared" si="6"/>
        <v>28373.018</v>
      </c>
      <c r="K24" s="23">
        <f t="shared" si="6"/>
        <v>29700</v>
      </c>
      <c r="L24" s="23">
        <f t="shared" si="6"/>
        <v>29700</v>
      </c>
    </row>
    <row r="25" spans="1:12" ht="28.5" customHeight="1">
      <c r="A25" s="8"/>
      <c r="B25" s="16"/>
      <c r="C25" s="16"/>
      <c r="D25" s="48"/>
      <c r="E25" s="6" t="s">
        <v>9</v>
      </c>
      <c r="F25" s="18">
        <f>F15</f>
        <v>16236.933999999997</v>
      </c>
      <c r="G25" s="18">
        <f aca="true" t="shared" si="7" ref="G25:L25">G15</f>
        <v>3106.737</v>
      </c>
      <c r="H25" s="18">
        <f t="shared" si="7"/>
        <v>3509.799</v>
      </c>
      <c r="I25" s="18">
        <f t="shared" si="7"/>
        <v>3509.799</v>
      </c>
      <c r="J25" s="18">
        <f t="shared" si="7"/>
        <v>3509.799</v>
      </c>
      <c r="K25" s="18">
        <f t="shared" si="7"/>
        <v>1300.4</v>
      </c>
      <c r="L25" s="18">
        <f t="shared" si="7"/>
        <v>1300.4</v>
      </c>
    </row>
    <row r="26" spans="1:12" ht="12.75" customHeight="1">
      <c r="A26" s="2"/>
      <c r="B26" s="1"/>
      <c r="C26" s="1"/>
      <c r="D26" s="1"/>
      <c r="E26" s="3"/>
      <c r="F26" s="30"/>
      <c r="G26" s="30"/>
      <c r="H26" s="30"/>
      <c r="I26" s="30"/>
      <c r="J26" s="30"/>
      <c r="K26" s="4"/>
      <c r="L26" s="4"/>
    </row>
    <row r="27" spans="1:12" ht="12.75">
      <c r="A27" s="5"/>
      <c r="B27" s="5"/>
      <c r="C27" s="5"/>
      <c r="D27" s="5"/>
      <c r="E27" s="5"/>
      <c r="F27" s="31"/>
      <c r="G27" s="31"/>
      <c r="H27" s="31"/>
      <c r="I27" s="31"/>
      <c r="J27" s="31"/>
      <c r="K27" s="26">
        <f>K24-K10</f>
        <v>21200</v>
      </c>
      <c r="L27" s="26">
        <f>L24-L10</f>
        <v>21200</v>
      </c>
    </row>
    <row r="28" spans="1:12" ht="12.75">
      <c r="A28" s="5"/>
      <c r="B28" s="5"/>
      <c r="C28" s="5"/>
      <c r="D28" s="5"/>
      <c r="E28" s="5"/>
      <c r="F28" s="26"/>
      <c r="G28" s="32"/>
      <c r="H28" s="32"/>
      <c r="I28" s="32"/>
      <c r="J28" s="32"/>
      <c r="K28" s="5"/>
      <c r="L28" s="5"/>
    </row>
    <row r="29" spans="1:12" ht="12.75">
      <c r="A29" s="5"/>
      <c r="B29" s="5"/>
      <c r="C29" s="5"/>
      <c r="D29" s="5"/>
      <c r="E29" s="5"/>
      <c r="F29" s="5"/>
      <c r="G29" s="32"/>
      <c r="H29" s="32"/>
      <c r="I29" s="32"/>
      <c r="J29" s="32"/>
      <c r="K29" s="5"/>
      <c r="L29" s="5"/>
    </row>
    <row r="30" spans="1:12" ht="12.75">
      <c r="A30" s="5"/>
      <c r="B30" s="5"/>
      <c r="C30" s="5"/>
      <c r="D30" s="5"/>
      <c r="E30" s="5"/>
      <c r="F30" s="5"/>
      <c r="G30" s="32"/>
      <c r="H30" s="32"/>
      <c r="I30" s="32"/>
      <c r="J30" s="32"/>
      <c r="K30" s="5"/>
      <c r="L30" s="5"/>
    </row>
    <row r="31" spans="1:12" ht="12.75">
      <c r="A31" s="5"/>
      <c r="B31" s="5"/>
      <c r="C31" s="5"/>
      <c r="D31" s="5"/>
      <c r="E31" s="5"/>
      <c r="F31" s="5"/>
      <c r="G31" s="32"/>
      <c r="H31" s="32"/>
      <c r="I31" s="32"/>
      <c r="J31" s="32"/>
      <c r="K31" s="5"/>
      <c r="L31" s="5"/>
    </row>
    <row r="32" spans="1:12" ht="12.75">
      <c r="A32" s="5"/>
      <c r="B32" s="5"/>
      <c r="C32" s="5"/>
      <c r="D32" s="5"/>
      <c r="E32" s="5"/>
      <c r="F32" s="5"/>
      <c r="G32" s="32"/>
      <c r="H32" s="32"/>
      <c r="I32" s="32"/>
      <c r="J32" s="32"/>
      <c r="K32" s="5"/>
      <c r="L32" s="5"/>
    </row>
    <row r="33" spans="1:12" ht="12.75">
      <c r="A33" s="5"/>
      <c r="B33" s="5"/>
      <c r="C33" s="5"/>
      <c r="D33" s="5"/>
      <c r="E33" s="5"/>
      <c r="F33" s="5"/>
      <c r="G33" s="32"/>
      <c r="H33" s="32"/>
      <c r="I33" s="32"/>
      <c r="J33" s="32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 t="s">
        <v>22</v>
      </c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sheetProtection/>
  <mergeCells count="14">
    <mergeCell ref="A4:L4"/>
    <mergeCell ref="A6:A7"/>
    <mergeCell ref="G6:L6"/>
    <mergeCell ref="A14:D15"/>
    <mergeCell ref="A21:D21"/>
    <mergeCell ref="D24:D25"/>
    <mergeCell ref="B23:E23"/>
    <mergeCell ref="E6:E7"/>
    <mergeCell ref="F6:F7"/>
    <mergeCell ref="A8:D8"/>
    <mergeCell ref="A18:A19"/>
    <mergeCell ref="B6:B7"/>
    <mergeCell ref="C6:C7"/>
    <mergeCell ref="D6:D7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2021-02-04T09:24:08Z</cp:lastPrinted>
  <dcterms:created xsi:type="dcterms:W3CDTF">2016-02-19T12:20:46Z</dcterms:created>
  <dcterms:modified xsi:type="dcterms:W3CDTF">2021-02-08T08:28:27Z</dcterms:modified>
  <cp:category/>
  <cp:version/>
  <cp:contentType/>
  <cp:contentStatus/>
</cp:coreProperties>
</file>