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<sst xmlns="http://schemas.openxmlformats.org/spreadsheetml/2006/main" count="61" uniqueCount="51">
  <si>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Приложение №1</t>
  </si>
  <si>
    <t xml:space="preserve">№ </t>
  </si>
  <si>
    <t>всего</t>
  </si>
  <si>
    <t>Основное мероприятие «Обеспечение благоприятных условий проживания граждан в многоквартирных домах»</t>
  </si>
  <si>
    <t>1.</t>
  </si>
  <si>
    <t>Методическое и информационное обеспечение реализации мероприятий по капитальному ремонту</t>
  </si>
  <si>
    <t>Местный бюджет</t>
  </si>
  <si>
    <t xml:space="preserve"> 2.</t>
  </si>
  <si>
    <t>Ремонт муниципального имущества (квартир, комнат) в т.ч.:</t>
  </si>
  <si>
    <t>Ремонт кровли:</t>
  </si>
  <si>
    <t>2.1.1.</t>
  </si>
  <si>
    <t>ул.Соколова, д.62, кв.14,32,41,66,80,91,94,99</t>
  </si>
  <si>
    <t>2.1.2.</t>
  </si>
  <si>
    <t>ул.Крупской,д.10,кв3, кв.4</t>
  </si>
  <si>
    <t>2.1.3.</t>
  </si>
  <si>
    <t>2.1.4.</t>
  </si>
  <si>
    <t>ул. Фестивальная, д.7</t>
  </si>
  <si>
    <t>Ремонт внутридомовой инженерной системы газоснабжения:</t>
  </si>
  <si>
    <t>2.3.</t>
  </si>
  <si>
    <t>Проведение модернизации зданий:</t>
  </si>
  <si>
    <t>Перепланировка и переустройство нежилого помещения в жилое                            ул. Московская, д.57</t>
  </si>
  <si>
    <t xml:space="preserve"> Поставка стеклопакета СПД 32 (953мм*1268мм) ул. Щорса, 9</t>
  </si>
  <si>
    <t>Капитальный ремонт жилого дома ул. Школьная, д. 6</t>
  </si>
  <si>
    <t>Ремонт наружной стены дома, ремонт цоколя, карниза кровли по ул. Воровского д,2, кв.3</t>
  </si>
  <si>
    <t xml:space="preserve">    3.</t>
  </si>
  <si>
    <t>Перечисление платежей (взносов) оператору фонда капитального ремонта</t>
  </si>
  <si>
    <t>Итого</t>
  </si>
  <si>
    <t>              </t>
  </si>
  <si>
    <t>к постановлению администрации</t>
  </si>
  <si>
    <t>Перечень основных мероприятий программы</t>
  </si>
  <si>
    <t>Наименование мероприятия</t>
  </si>
  <si>
    <t>Отвественный исполнитель программы    (Соисполнитель)</t>
  </si>
  <si>
    <t>Источник финансирования</t>
  </si>
  <si>
    <t xml:space="preserve">                                 МО ГП "Город Малоярославец"</t>
  </si>
  <si>
    <t>Отдел по управлению муниципальным имуществом и жилищно-коммунальному хозяйству (Отдел по управлению муниц.имуществом и ЖКХ;Отдел бухгалтерского учета)</t>
  </si>
  <si>
    <t>Отдел по управлению муниципальным имуществом и жилищно-коммунальному хозяйству (Отдел по управлению муниц.имуществом и ЖКХ)</t>
  </si>
  <si>
    <t>ул. Аузина, д.6, кв.78 , ул. Ленина, д.7, кв.46, пер.О.Колесниковой д.1, кв.70,59</t>
  </si>
  <si>
    <t>2.2.1</t>
  </si>
  <si>
    <t>Наращивание 2-х газоходов и   3-х вент.каналов высотой 1м ул.Чистовича д.5,кв5</t>
  </si>
  <si>
    <t>1м</t>
  </si>
  <si>
    <t>2.3.1</t>
  </si>
  <si>
    <t>2.3.2</t>
  </si>
  <si>
    <t>2.3.3</t>
  </si>
  <si>
    <t>2.3.4</t>
  </si>
  <si>
    <t>3.1</t>
  </si>
  <si>
    <t>Участие  в региональной программе по капитальному ремонту общего имущества в многоквартирных домах (Фонд капитального ремонта многоквартирных домов Калужской области)</t>
  </si>
  <si>
    <t>Площадь кап.отремонтированных многоквартирных домов м2</t>
  </si>
  <si>
    <t xml:space="preserve"> Объем финансирования по годам     (руб.)</t>
  </si>
  <si>
    <t>2.1</t>
  </si>
  <si>
    <t xml:space="preserve"> 2.2</t>
  </si>
  <si>
    <t>от   09.11.2018г.                 №1256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</si>
</sst>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5" zoomScaleNormal="75" zoomScalePageLayoutView="0" workbookViewId="0" topLeftCell="A1">
      <selection activeCell="T12" sqref="T12"/>
    </sheetView>
  </sheetViews>
  <sheetFormatPr defaultColWidth="9.00390625" defaultRowHeight="12.75"/>
  <cols>
    <col min="1" max="1" width="9.375" style="0" customWidth="1"/>
    <col min="2" max="2" width="60.00390625" style="0" customWidth="1"/>
    <col min="3" max="3" width="13.875" style="0" hidden="1" customWidth="1"/>
    <col min="4" max="5" width="10.00390625" style="0" hidden="1" customWidth="1"/>
    <col min="6" max="6" width="12.00390625" style="0" hidden="1" customWidth="1"/>
    <col min="7" max="7" width="11.625" style="0" hidden="1" customWidth="1"/>
    <col min="8" max="9" width="11.875" style="0" hidden="1" customWidth="1"/>
    <col min="10" max="10" width="12.00390625" style="0" hidden="1" customWidth="1"/>
    <col min="11" max="11" width="11.75390625" style="0" hidden="1" customWidth="1"/>
    <col min="12" max="13" width="17.375" style="0" customWidth="1"/>
    <col min="14" max="14" width="9.375" style="0" hidden="1" customWidth="1"/>
  </cols>
  <sheetData>
    <row r="1" spans="10:14" ht="12.75">
      <c r="J1" s="51" t="s">
        <v>0</v>
      </c>
      <c r="K1" s="51"/>
      <c r="L1" s="51"/>
      <c r="M1" s="51"/>
      <c r="N1" s="51"/>
    </row>
    <row r="2" spans="9:16" ht="12.75">
      <c r="I2" s="51" t="s">
        <v>28</v>
      </c>
      <c r="J2" s="51"/>
      <c r="K2" s="51"/>
      <c r="L2" s="51"/>
      <c r="M2" s="51"/>
      <c r="N2" s="51"/>
      <c r="O2" s="3"/>
      <c r="P2" s="3"/>
    </row>
    <row r="3" spans="8:16" ht="12.75">
      <c r="H3" s="51" t="s">
        <v>33</v>
      </c>
      <c r="I3" s="51"/>
      <c r="J3" s="51"/>
      <c r="K3" s="51"/>
      <c r="L3" s="51"/>
      <c r="M3" s="51"/>
      <c r="N3" s="51"/>
      <c r="O3" s="2"/>
      <c r="P3" s="2"/>
    </row>
    <row r="4" spans="1:16" ht="18.75">
      <c r="A4" s="1"/>
      <c r="J4" s="52" t="s">
        <v>50</v>
      </c>
      <c r="K4" s="52"/>
      <c r="L4" s="52"/>
      <c r="M4" s="52"/>
      <c r="N4" s="52"/>
      <c r="O4" s="3"/>
      <c r="P4" s="3"/>
    </row>
    <row r="5" spans="1:16" ht="15.75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4" ht="34.5" customHeight="1">
      <c r="A6" s="34" t="s">
        <v>1</v>
      </c>
      <c r="B6" s="34" t="s">
        <v>30</v>
      </c>
      <c r="C6" s="34" t="s">
        <v>31</v>
      </c>
      <c r="D6" s="34" t="s">
        <v>32</v>
      </c>
      <c r="E6" s="47" t="s">
        <v>47</v>
      </c>
      <c r="F6" s="48"/>
      <c r="G6" s="48"/>
      <c r="H6" s="48"/>
      <c r="I6" s="48"/>
      <c r="J6" s="48"/>
      <c r="K6" s="48"/>
      <c r="L6" s="48"/>
      <c r="M6" s="49"/>
      <c r="N6" s="44" t="s">
        <v>46</v>
      </c>
    </row>
    <row r="7" spans="1:14" ht="18" customHeight="1">
      <c r="A7" s="35"/>
      <c r="B7" s="35"/>
      <c r="C7" s="35"/>
      <c r="D7" s="35"/>
      <c r="E7" s="34">
        <v>2014</v>
      </c>
      <c r="F7" s="43">
        <v>2015</v>
      </c>
      <c r="G7" s="43">
        <v>2016</v>
      </c>
      <c r="H7" s="34">
        <v>2017</v>
      </c>
      <c r="I7" s="34">
        <v>2018</v>
      </c>
      <c r="J7" s="34">
        <v>2019</v>
      </c>
      <c r="K7" s="34">
        <v>2020</v>
      </c>
      <c r="L7" s="34">
        <v>2021</v>
      </c>
      <c r="M7" s="34" t="s">
        <v>2</v>
      </c>
      <c r="N7" s="45"/>
    </row>
    <row r="8" spans="1:14" ht="15.75" customHeight="1" hidden="1">
      <c r="A8" s="35"/>
      <c r="B8" s="35"/>
      <c r="C8" s="35"/>
      <c r="D8" s="35"/>
      <c r="E8" s="35"/>
      <c r="F8" s="43"/>
      <c r="G8" s="43"/>
      <c r="H8" s="35"/>
      <c r="I8" s="35"/>
      <c r="J8" s="35"/>
      <c r="K8" s="35"/>
      <c r="L8" s="35"/>
      <c r="M8" s="35"/>
      <c r="N8" s="45"/>
    </row>
    <row r="9" spans="1:14" ht="12.75" customHeight="1" hidden="1">
      <c r="A9" s="35"/>
      <c r="B9" s="35"/>
      <c r="C9" s="35"/>
      <c r="D9" s="35"/>
      <c r="E9" s="35"/>
      <c r="F9" s="43"/>
      <c r="G9" s="43"/>
      <c r="H9" s="35"/>
      <c r="I9" s="35"/>
      <c r="J9" s="35"/>
      <c r="K9" s="35"/>
      <c r="L9" s="35"/>
      <c r="M9" s="35"/>
      <c r="N9" s="45"/>
    </row>
    <row r="10" spans="1:14" ht="13.5" customHeight="1" hidden="1">
      <c r="A10" s="36"/>
      <c r="B10" s="36"/>
      <c r="C10" s="36"/>
      <c r="D10" s="36"/>
      <c r="E10" s="36"/>
      <c r="F10" s="43"/>
      <c r="G10" s="43"/>
      <c r="H10" s="36"/>
      <c r="I10" s="36"/>
      <c r="J10" s="36"/>
      <c r="K10" s="36"/>
      <c r="L10" s="36"/>
      <c r="M10" s="36"/>
      <c r="N10" s="46"/>
    </row>
    <row r="11" spans="1:14" ht="39" customHeight="1">
      <c r="A11" s="14"/>
      <c r="B11" s="42" t="s">
        <v>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"/>
    </row>
    <row r="12" spans="1:16" ht="40.5" customHeight="1">
      <c r="A12" s="15" t="s">
        <v>4</v>
      </c>
      <c r="B12" s="16" t="s">
        <v>5</v>
      </c>
      <c r="C12" s="39" t="s">
        <v>35</v>
      </c>
      <c r="D12" s="15" t="s">
        <v>6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>
        <f>E12+F12+G12+H12+I12+J12+K12</f>
        <v>0</v>
      </c>
      <c r="N12" s="4"/>
      <c r="P12" s="13"/>
    </row>
    <row r="13" spans="1:14" ht="30.75" customHeight="1">
      <c r="A13" s="17" t="s">
        <v>7</v>
      </c>
      <c r="B13" s="18" t="s">
        <v>8</v>
      </c>
      <c r="C13" s="40"/>
      <c r="D13" s="17"/>
      <c r="E13" s="19">
        <f>E14+E19+E21</f>
        <v>197799.66999999998</v>
      </c>
      <c r="F13" s="19">
        <f aca="true" t="shared" si="0" ref="F13:M13">F14+F19+F21</f>
        <v>987858.47</v>
      </c>
      <c r="G13" s="19">
        <f t="shared" si="0"/>
        <v>1460087.09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/>
      <c r="M13" s="19">
        <f t="shared" si="0"/>
        <v>2645745.23</v>
      </c>
      <c r="N13" s="4"/>
    </row>
    <row r="14" spans="1:14" ht="26.25" customHeight="1">
      <c r="A14" s="30" t="s">
        <v>48</v>
      </c>
      <c r="B14" s="31" t="s">
        <v>9</v>
      </c>
      <c r="C14" s="40"/>
      <c r="D14" s="15"/>
      <c r="E14" s="19">
        <f>E15+E16+E17</f>
        <v>173980.66999999998</v>
      </c>
      <c r="F14" s="19">
        <f aca="true" t="shared" si="1" ref="F14:M14">F15+F16+F17+F18</f>
        <v>588838.73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/>
      <c r="M14" s="19">
        <f t="shared" si="1"/>
        <v>762819.3999999999</v>
      </c>
      <c r="N14" s="4"/>
    </row>
    <row r="15" spans="1:14" ht="20.25" customHeight="1">
      <c r="A15" s="15" t="s">
        <v>10</v>
      </c>
      <c r="B15" s="20" t="s">
        <v>11</v>
      </c>
      <c r="C15" s="40"/>
      <c r="D15" s="15" t="s">
        <v>6</v>
      </c>
      <c r="E15" s="15">
        <v>58659.96</v>
      </c>
      <c r="F15" s="15"/>
      <c r="G15" s="15"/>
      <c r="H15" s="15"/>
      <c r="I15" s="15"/>
      <c r="J15" s="15"/>
      <c r="K15" s="15"/>
      <c r="L15" s="15"/>
      <c r="M15" s="15">
        <f>E15+F15+G15+H15+I15+J15+K15</f>
        <v>58659.96</v>
      </c>
      <c r="N15" s="7">
        <v>428.3</v>
      </c>
    </row>
    <row r="16" spans="1:14" ht="16.5" customHeight="1">
      <c r="A16" s="15" t="s">
        <v>12</v>
      </c>
      <c r="B16" s="20" t="s">
        <v>13</v>
      </c>
      <c r="C16" s="40"/>
      <c r="D16" s="15" t="s">
        <v>6</v>
      </c>
      <c r="E16" s="15">
        <v>73078</v>
      </c>
      <c r="F16" s="15"/>
      <c r="G16" s="15"/>
      <c r="H16" s="15"/>
      <c r="I16" s="15"/>
      <c r="J16" s="15"/>
      <c r="K16" s="21"/>
      <c r="L16" s="21"/>
      <c r="M16" s="15">
        <f>E16+F16+G16+H16+I16+J16+K16</f>
        <v>73078</v>
      </c>
      <c r="N16" s="7">
        <v>88</v>
      </c>
    </row>
    <row r="17" spans="1:14" ht="33" customHeight="1">
      <c r="A17" s="15" t="s">
        <v>14</v>
      </c>
      <c r="B17" s="22" t="s">
        <v>36</v>
      </c>
      <c r="C17" s="40"/>
      <c r="D17" s="15" t="s">
        <v>6</v>
      </c>
      <c r="E17" s="23">
        <v>42242.71</v>
      </c>
      <c r="F17" s="15"/>
      <c r="G17" s="15"/>
      <c r="H17" s="15"/>
      <c r="I17" s="15"/>
      <c r="J17" s="15"/>
      <c r="K17" s="15"/>
      <c r="L17" s="15"/>
      <c r="M17" s="15">
        <f aca="true" t="shared" si="2" ref="M17:M23">E17+F17+G17+H17+I17+J17+K17</f>
        <v>42242.71</v>
      </c>
      <c r="N17" s="7">
        <v>186.6</v>
      </c>
    </row>
    <row r="18" spans="1:14" ht="16.5" customHeight="1">
      <c r="A18" s="15" t="s">
        <v>15</v>
      </c>
      <c r="B18" s="20" t="s">
        <v>16</v>
      </c>
      <c r="C18" s="40"/>
      <c r="D18" s="15" t="s">
        <v>6</v>
      </c>
      <c r="E18" s="15"/>
      <c r="F18" s="23">
        <v>588838.73</v>
      </c>
      <c r="G18" s="15"/>
      <c r="H18" s="15"/>
      <c r="I18" s="15"/>
      <c r="J18" s="15"/>
      <c r="K18" s="15"/>
      <c r="L18" s="15"/>
      <c r="M18" s="15">
        <f t="shared" si="2"/>
        <v>588838.73</v>
      </c>
      <c r="N18" s="7">
        <v>770</v>
      </c>
    </row>
    <row r="19" spans="1:14" ht="21" customHeight="1">
      <c r="A19" s="32" t="s">
        <v>49</v>
      </c>
      <c r="B19" s="33" t="s">
        <v>17</v>
      </c>
      <c r="C19" s="40"/>
      <c r="D19" s="15"/>
      <c r="E19" s="19">
        <f>E20</f>
        <v>23819</v>
      </c>
      <c r="F19" s="19">
        <f aca="true" t="shared" si="3" ref="F19:M19">F20</f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/>
      <c r="M19" s="19">
        <f t="shared" si="3"/>
        <v>23819</v>
      </c>
      <c r="N19" s="5"/>
    </row>
    <row r="20" spans="1:14" ht="33.75" customHeight="1">
      <c r="A20" s="24" t="s">
        <v>37</v>
      </c>
      <c r="B20" s="22" t="s">
        <v>38</v>
      </c>
      <c r="C20" s="40"/>
      <c r="D20" s="15" t="s">
        <v>6</v>
      </c>
      <c r="E20" s="23">
        <v>23819</v>
      </c>
      <c r="F20" s="15"/>
      <c r="G20" s="15"/>
      <c r="H20" s="15"/>
      <c r="I20" s="15"/>
      <c r="J20" s="15"/>
      <c r="K20" s="15"/>
      <c r="L20" s="15"/>
      <c r="M20" s="15">
        <f t="shared" si="2"/>
        <v>23819</v>
      </c>
      <c r="N20" s="7" t="s">
        <v>39</v>
      </c>
    </row>
    <row r="21" spans="1:14" ht="18" customHeight="1">
      <c r="A21" s="15" t="s">
        <v>18</v>
      </c>
      <c r="B21" s="31" t="s">
        <v>19</v>
      </c>
      <c r="C21" s="40"/>
      <c r="D21" s="15"/>
      <c r="E21" s="15">
        <f>E22+E23+E24+E25</f>
        <v>0</v>
      </c>
      <c r="F21" s="17">
        <f aca="true" t="shared" si="4" ref="F21:M21">F22+F23+F24+F25</f>
        <v>399019.74</v>
      </c>
      <c r="G21" s="17">
        <f t="shared" si="4"/>
        <v>1460087.09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/>
      <c r="M21" s="17">
        <f t="shared" si="4"/>
        <v>1859106.83</v>
      </c>
      <c r="N21" s="5"/>
    </row>
    <row r="22" spans="1:14" ht="36.75" customHeight="1">
      <c r="A22" s="24" t="s">
        <v>40</v>
      </c>
      <c r="B22" s="22" t="s">
        <v>20</v>
      </c>
      <c r="C22" s="40"/>
      <c r="D22" s="15" t="s">
        <v>6</v>
      </c>
      <c r="E22" s="15"/>
      <c r="F22" s="15">
        <v>395000</v>
      </c>
      <c r="G22" s="15"/>
      <c r="H22" s="15"/>
      <c r="I22" s="15"/>
      <c r="J22" s="15"/>
      <c r="K22" s="15"/>
      <c r="L22" s="15"/>
      <c r="M22" s="15">
        <f t="shared" si="2"/>
        <v>395000</v>
      </c>
      <c r="N22" s="5"/>
    </row>
    <row r="23" spans="1:14" ht="30" customHeight="1">
      <c r="A23" s="24" t="s">
        <v>41</v>
      </c>
      <c r="B23" s="22" t="s">
        <v>21</v>
      </c>
      <c r="C23" s="40"/>
      <c r="D23" s="15" t="s">
        <v>6</v>
      </c>
      <c r="E23" s="15"/>
      <c r="F23" s="23">
        <v>4019.74</v>
      </c>
      <c r="G23" s="15"/>
      <c r="H23" s="15"/>
      <c r="I23" s="15"/>
      <c r="J23" s="15"/>
      <c r="K23" s="15"/>
      <c r="L23" s="15"/>
      <c r="M23" s="15">
        <f t="shared" si="2"/>
        <v>4019.74</v>
      </c>
      <c r="N23" s="5"/>
    </row>
    <row r="24" spans="1:14" ht="24.75" customHeight="1">
      <c r="A24" s="24" t="s">
        <v>42</v>
      </c>
      <c r="B24" s="22" t="s">
        <v>22</v>
      </c>
      <c r="C24" s="40"/>
      <c r="D24" s="15" t="s">
        <v>6</v>
      </c>
      <c r="E24" s="15"/>
      <c r="F24" s="15"/>
      <c r="G24" s="15">
        <v>1387111.09</v>
      </c>
      <c r="H24" s="15"/>
      <c r="I24" s="15"/>
      <c r="J24" s="15"/>
      <c r="K24" s="15"/>
      <c r="L24" s="15"/>
      <c r="M24" s="15">
        <f>E24+F24+G24+H24+I24+J24+K24</f>
        <v>1387111.09</v>
      </c>
      <c r="N24" s="5"/>
    </row>
    <row r="25" spans="1:14" ht="39" customHeight="1">
      <c r="A25" s="24" t="s">
        <v>43</v>
      </c>
      <c r="B25" s="22" t="s">
        <v>23</v>
      </c>
      <c r="C25" s="41"/>
      <c r="D25" s="15" t="s">
        <v>6</v>
      </c>
      <c r="E25" s="15"/>
      <c r="F25" s="15"/>
      <c r="G25" s="15">
        <v>72976</v>
      </c>
      <c r="H25" s="15"/>
      <c r="I25" s="15"/>
      <c r="J25" s="15"/>
      <c r="K25" s="15"/>
      <c r="L25" s="15"/>
      <c r="M25" s="15">
        <f>E25+F25+G25+H25+I25+J25+K25</f>
        <v>72976</v>
      </c>
      <c r="N25" s="5"/>
    </row>
    <row r="26" spans="1:14" ht="68.25" customHeight="1">
      <c r="A26" s="29" t="s">
        <v>24</v>
      </c>
      <c r="B26" s="18" t="s">
        <v>45</v>
      </c>
      <c r="C26" s="37" t="s">
        <v>34</v>
      </c>
      <c r="D26" s="15"/>
      <c r="E26" s="19">
        <f>E27</f>
        <v>74705.51</v>
      </c>
      <c r="F26" s="19">
        <f aca="true" t="shared" si="5" ref="F26:M26">F27</f>
        <v>1311747.26</v>
      </c>
      <c r="G26" s="19">
        <f t="shared" si="5"/>
        <v>1248069.72</v>
      </c>
      <c r="H26" s="19">
        <f t="shared" si="5"/>
        <v>1201804.01</v>
      </c>
      <c r="I26" s="19">
        <f t="shared" si="5"/>
        <v>1500000</v>
      </c>
      <c r="J26" s="19">
        <f t="shared" si="5"/>
        <v>1600000</v>
      </c>
      <c r="K26" s="19">
        <f t="shared" si="5"/>
        <v>1700000</v>
      </c>
      <c r="L26" s="19">
        <f>L27</f>
        <v>1700000</v>
      </c>
      <c r="M26" s="19">
        <f t="shared" si="5"/>
        <v>10336326.5</v>
      </c>
      <c r="N26" s="5"/>
    </row>
    <row r="27" spans="1:14" ht="34.5" customHeight="1">
      <c r="A27" s="24" t="s">
        <v>44</v>
      </c>
      <c r="B27" s="25" t="s">
        <v>25</v>
      </c>
      <c r="C27" s="38"/>
      <c r="D27" s="15" t="s">
        <v>6</v>
      </c>
      <c r="E27" s="23">
        <v>74705.51</v>
      </c>
      <c r="F27" s="15">
        <v>1311747.26</v>
      </c>
      <c r="G27" s="15">
        <v>1248069.72</v>
      </c>
      <c r="H27" s="15">
        <v>1201804.01</v>
      </c>
      <c r="I27" s="26">
        <v>1500000</v>
      </c>
      <c r="J27" s="26">
        <v>1600000</v>
      </c>
      <c r="K27" s="26">
        <v>1700000</v>
      </c>
      <c r="L27" s="26">
        <v>1700000</v>
      </c>
      <c r="M27" s="23">
        <f>E27+F27+G27+H27+I27+J27+K27+L27</f>
        <v>10336326.5</v>
      </c>
      <c r="N27" s="5"/>
    </row>
    <row r="28" spans="1:14" ht="27" customHeight="1">
      <c r="A28" s="27"/>
      <c r="B28" s="17" t="s">
        <v>26</v>
      </c>
      <c r="C28" s="28"/>
      <c r="D28" s="17"/>
      <c r="E28" s="19">
        <f>E12+E13+E26</f>
        <v>272505.18</v>
      </c>
      <c r="F28" s="19">
        <f aca="true" t="shared" si="6" ref="F28:M28">F12+F13+F26</f>
        <v>2299605.73</v>
      </c>
      <c r="G28" s="19">
        <f t="shared" si="6"/>
        <v>2708156.81</v>
      </c>
      <c r="H28" s="19">
        <f t="shared" si="6"/>
        <v>1201804.01</v>
      </c>
      <c r="I28" s="19">
        <f t="shared" si="6"/>
        <v>1500000</v>
      </c>
      <c r="J28" s="19">
        <f t="shared" si="6"/>
        <v>1600000</v>
      </c>
      <c r="K28" s="19">
        <f t="shared" si="6"/>
        <v>1700000</v>
      </c>
      <c r="L28" s="19">
        <f t="shared" si="6"/>
        <v>1700000</v>
      </c>
      <c r="M28" s="19">
        <f t="shared" si="6"/>
        <v>12982071.73</v>
      </c>
      <c r="N28" s="7"/>
    </row>
    <row r="29" spans="1:14" ht="12.75">
      <c r="A29" s="9" t="s">
        <v>27</v>
      </c>
      <c r="B29" s="6"/>
      <c r="C29" s="6"/>
      <c r="D29" s="6"/>
      <c r="E29" s="6"/>
      <c r="F29" s="8"/>
      <c r="G29" s="8"/>
      <c r="H29" s="8"/>
      <c r="I29" s="8"/>
      <c r="J29" s="8"/>
      <c r="K29" s="8"/>
      <c r="L29" s="8"/>
      <c r="M29" s="8"/>
      <c r="N29" s="6"/>
    </row>
    <row r="30" spans="1:14" ht="12.75">
      <c r="A30" s="10"/>
      <c r="B30" s="6"/>
      <c r="C30" s="6"/>
      <c r="D30" s="6"/>
      <c r="E30" s="6"/>
      <c r="F30" s="8"/>
      <c r="G30" s="8"/>
      <c r="H30" s="8"/>
      <c r="I30" s="8"/>
      <c r="J30" s="8"/>
      <c r="K30" s="8"/>
      <c r="L30" s="8"/>
      <c r="M30" s="8"/>
      <c r="N30" s="6"/>
    </row>
    <row r="31" spans="1:14" ht="12.75">
      <c r="A31" s="11"/>
      <c r="B31" s="6"/>
      <c r="C31" s="6"/>
      <c r="D31" s="6"/>
      <c r="E31" s="6"/>
      <c r="F31" s="8"/>
      <c r="G31" s="8"/>
      <c r="H31" s="8"/>
      <c r="I31" s="8"/>
      <c r="J31" s="8"/>
      <c r="K31" s="8"/>
      <c r="L31" s="8"/>
      <c r="M31" s="8"/>
      <c r="N31" s="6"/>
    </row>
    <row r="32" spans="1:14" ht="12.75">
      <c r="A32" s="11"/>
      <c r="B32" s="6"/>
      <c r="C32" s="6"/>
      <c r="D32" s="6"/>
      <c r="E32" s="6"/>
      <c r="F32" s="8"/>
      <c r="G32" s="8"/>
      <c r="H32" s="8"/>
      <c r="I32" s="8"/>
      <c r="J32" s="8"/>
      <c r="K32" s="8"/>
      <c r="L32" s="8"/>
      <c r="M32" s="8"/>
      <c r="N32" s="6"/>
    </row>
    <row r="33" spans="1:14" ht="12.75">
      <c r="A33" s="1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1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1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1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1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1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1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</sheetData>
  <sheetProtection/>
  <mergeCells count="23">
    <mergeCell ref="N6:N10"/>
    <mergeCell ref="E6:M6"/>
    <mergeCell ref="A5:P5"/>
    <mergeCell ref="J1:N1"/>
    <mergeCell ref="I2:N2"/>
    <mergeCell ref="H3:N3"/>
    <mergeCell ref="J4:N4"/>
    <mergeCell ref="M7:M10"/>
    <mergeCell ref="B6:B10"/>
    <mergeCell ref="D6:D10"/>
    <mergeCell ref="C26:C27"/>
    <mergeCell ref="C12:C25"/>
    <mergeCell ref="B11:M11"/>
    <mergeCell ref="F7:F10"/>
    <mergeCell ref="G7:G10"/>
    <mergeCell ref="I7:I10"/>
    <mergeCell ref="J7:J10"/>
    <mergeCell ref="K7:K10"/>
    <mergeCell ref="L7:L10"/>
    <mergeCell ref="E7:E10"/>
    <mergeCell ref="H7:H10"/>
    <mergeCell ref="A6:A10"/>
    <mergeCell ref="C6:C10"/>
  </mergeCells>
  <printOptions/>
  <pageMargins left="0.3937007874015748" right="0.1968503937007874" top="0.1968503937007874" bottom="0.1968503937007874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2018-03-21T05:13:00Z</cp:lastPrinted>
  <dcterms:created xsi:type="dcterms:W3CDTF">2018-03-20T12:17:51Z</dcterms:created>
  <dcterms:modified xsi:type="dcterms:W3CDTF">2018-11-09T12:48:41Z</dcterms:modified>
  <cp:category/>
  <cp:version/>
  <cp:contentType/>
  <cp:contentStatus/>
</cp:coreProperties>
</file>