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<sst xmlns="http://schemas.openxmlformats.org/spreadsheetml/2006/main" count="74" uniqueCount="61">
  <si>
    <t>Приложение №1</t>
  </si>
  <si>
    <t xml:space="preserve">№ </t>
  </si>
  <si>
    <t>всего</t>
  </si>
  <si>
    <t>Основное мероприятие «Обеспечение благоприятных условий проживания граждан в многоквартирных домах»</t>
  </si>
  <si>
    <t>1.</t>
  </si>
  <si>
    <t>Методическое и информационное обеспечение реализации мероприятий по капитальному ремонту</t>
  </si>
  <si>
    <t>Местный бюджет</t>
  </si>
  <si>
    <t xml:space="preserve"> 2.</t>
  </si>
  <si>
    <t>Ремонт муниципального имущества (квартир, комнат) в т.ч.:</t>
  </si>
  <si>
    <t>Ремонт кровли:</t>
  </si>
  <si>
    <t>2.1.1.</t>
  </si>
  <si>
    <t>ул.Соколова, д.62, кв.14,32,41,66,80,91,94,99</t>
  </si>
  <si>
    <t>2.1.2.</t>
  </si>
  <si>
    <t>ул.Крупской,д.10,кв3, кв.4</t>
  </si>
  <si>
    <t>2.1.3.</t>
  </si>
  <si>
    <t>2.1.4.</t>
  </si>
  <si>
    <t>ул. Фестивальная, д.7</t>
  </si>
  <si>
    <t>Ремонт внутридомовой инженерной системы газоснабжения:</t>
  </si>
  <si>
    <t>2.3.</t>
  </si>
  <si>
    <t>Проведение модернизации зданий:</t>
  </si>
  <si>
    <t>Перепланировка и переустройство нежилого помещения в жилое                            ул. Московская, д.57</t>
  </si>
  <si>
    <t xml:space="preserve"> Поставка стеклопакета СПД 32 (953мм*1268мм) ул. Щорса, 9</t>
  </si>
  <si>
    <t>Капитальный ремонт жилого дома ул. Школьная, д. 6</t>
  </si>
  <si>
    <t>Ремонт наружной стены дома, ремонт цоколя, карниза кровли по ул. Воровского д,2, кв.3</t>
  </si>
  <si>
    <t xml:space="preserve">    3.</t>
  </si>
  <si>
    <t>Перечисление платежей (взносов) оператору фонда капитального ремонта</t>
  </si>
  <si>
    <t>Итого</t>
  </si>
  <si>
    <t>              </t>
  </si>
  <si>
    <t>к постановлению администрации</t>
  </si>
  <si>
    <t>Перечень основных мероприятий программы</t>
  </si>
  <si>
    <t>Наименование мероприятия</t>
  </si>
  <si>
    <t>Отвественный исполнитель программы    (Соисполнитель)</t>
  </si>
  <si>
    <t>Источник финансирования</t>
  </si>
  <si>
    <t xml:space="preserve">                     Объем финансирования по годам     (руб.)</t>
  </si>
  <si>
    <t xml:space="preserve">                                 МО ГП "Город Малоярославец"</t>
  </si>
  <si>
    <r>
      <t xml:space="preserve"> </t>
    </r>
    <r>
      <rPr>
        <u val="single"/>
        <sz val="10"/>
        <color indexed="63"/>
        <rFont val="Times New Roman"/>
        <family val="1"/>
      </rPr>
      <t>2.2</t>
    </r>
  </si>
  <si>
    <t>2,1</t>
  </si>
  <si>
    <t>Отдел по управлению муниципальным имуществом и жилищно-коммунальному хозяйству (Отдел по управлению муниц.имуществом и ЖКХ;Отдел бухгалтерского учета)</t>
  </si>
  <si>
    <t>Отдел по управлению муниципальным имуществом и жилищно-коммунальному хозяйству (Отдел по управлению муниц.имуществом и ЖКХ)</t>
  </si>
  <si>
    <t>ул. Аузина, д.6, кв.78 , ул. Ленина, д.7, кв.46, пер.О.Колесниковой д.1, кв.70,59</t>
  </si>
  <si>
    <t>2.2.1</t>
  </si>
  <si>
    <t>Наращивание 2-х газоходов и   3-х вент.каналов высотой 1м ул.Чистовича д.5,кв5</t>
  </si>
  <si>
    <t>1м</t>
  </si>
  <si>
    <t>2.3.1</t>
  </si>
  <si>
    <t>2.3.2</t>
  </si>
  <si>
    <t>2.3.3</t>
  </si>
  <si>
    <t>2.3.4</t>
  </si>
  <si>
    <t>3.1</t>
  </si>
  <si>
    <t>Участие  в региональной программе по капитальному ремонту общего имущества в многоквартирных домах (Фонд капитального ремонта многоквартирных домов Калужской области)</t>
  </si>
  <si>
    <t>Площадь кап.отремонтированных многоквартирных домов м2</t>
  </si>
  <si>
    <t>3.2.</t>
  </si>
  <si>
    <t>3.3</t>
  </si>
  <si>
    <t>3.4</t>
  </si>
  <si>
    <t>УК ООО "Союз"</t>
  </si>
  <si>
    <t>УК ООО "Центр"</t>
  </si>
  <si>
    <t>Ук ООО "УЮТ"</t>
  </si>
  <si>
    <t>2.4.</t>
  </si>
  <si>
    <t>Ремонт муниципальных квартир</t>
  </si>
  <si>
    <t>ул. Московская 57</t>
  </si>
  <si>
    <t>ул. Московская 79 а</t>
  </si>
  <si>
    <t xml:space="preserve">    от 04.04.2019          №319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</si>
</sst>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6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sz val="12"/>
      <name val="Arial Cyr"/>
      <family val="0"/>
    </font>
    <font>
      <b/>
      <sz val="10"/>
      <name val="Times New Roman"/>
      <family val="1"/>
    </font>
    <font>
      <b/>
      <u val="single"/>
      <sz val="10"/>
      <color indexed="63"/>
      <name val="Times New Roman"/>
      <family val="1"/>
    </font>
    <font>
      <u val="single"/>
      <sz val="10"/>
      <color indexed="63"/>
      <name val="Times New Roman"/>
      <family val="1"/>
    </font>
    <font>
      <b/>
      <u val="single"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5" fillId="0" borderId="10" xfId="0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2"/>
  <sheetViews>
    <sheetView tabSelected="1" zoomScale="75" zoomScaleNormal="75" zoomScalePageLayoutView="0" workbookViewId="0" topLeftCell="A1">
      <selection activeCell="A5" sqref="A5:M5"/>
    </sheetView>
  </sheetViews>
  <sheetFormatPr defaultColWidth="9.00390625" defaultRowHeight="12.75"/>
  <cols>
    <col min="1" max="1" width="5.625" style="0" customWidth="1"/>
    <col min="2" max="2" width="34.75390625" style="0" customWidth="1"/>
    <col min="3" max="3" width="13.875" style="0" hidden="1" customWidth="1"/>
    <col min="4" max="4" width="13.625" style="0" customWidth="1"/>
    <col min="5" max="5" width="10.00390625" style="0" hidden="1" customWidth="1"/>
    <col min="6" max="6" width="12.00390625" style="0" hidden="1" customWidth="1"/>
    <col min="7" max="7" width="11.625" style="0" hidden="1" customWidth="1"/>
    <col min="8" max="9" width="11.875" style="0" hidden="1" customWidth="1"/>
    <col min="10" max="10" width="12.00390625" style="0" customWidth="1"/>
    <col min="11" max="12" width="11.75390625" style="0" hidden="1" customWidth="1"/>
    <col min="13" max="13" width="12.375" style="0" customWidth="1"/>
    <col min="14" max="14" width="9.375" style="0" hidden="1" customWidth="1"/>
    <col min="15" max="15" width="14.375" style="0" bestFit="1" customWidth="1"/>
  </cols>
  <sheetData>
    <row r="1" spans="10:14" ht="12.75">
      <c r="J1" s="4" t="s">
        <v>0</v>
      </c>
      <c r="K1" s="4"/>
      <c r="L1" s="4"/>
      <c r="M1" s="4"/>
      <c r="N1" s="4"/>
    </row>
    <row r="2" spans="4:16" ht="12.75">
      <c r="D2" s="45" t="s">
        <v>28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"/>
      <c r="P2" s="4"/>
    </row>
    <row r="3" spans="4:16" ht="12.75">
      <c r="D3" s="52" t="s">
        <v>34</v>
      </c>
      <c r="E3" s="52"/>
      <c r="F3" s="52"/>
      <c r="G3" s="52"/>
      <c r="H3" s="52"/>
      <c r="I3" s="52"/>
      <c r="J3" s="52"/>
      <c r="K3" s="52"/>
      <c r="L3" s="52"/>
      <c r="M3" s="52"/>
      <c r="N3" s="4"/>
      <c r="O3" s="2"/>
      <c r="P3" s="2"/>
    </row>
    <row r="4" spans="1:16" ht="18.75">
      <c r="A4" s="1"/>
      <c r="D4" s="45" t="s">
        <v>60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"/>
      <c r="P4" s="4"/>
    </row>
    <row r="5" spans="1:16" ht="15.75">
      <c r="A5" s="53" t="s">
        <v>29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32"/>
      <c r="O5" s="32"/>
      <c r="P5" s="32"/>
    </row>
    <row r="6" spans="1:14" ht="38.25" customHeight="1">
      <c r="A6" s="42" t="s">
        <v>1</v>
      </c>
      <c r="B6" s="42" t="s">
        <v>30</v>
      </c>
      <c r="C6" s="42" t="s">
        <v>31</v>
      </c>
      <c r="D6" s="42" t="s">
        <v>32</v>
      </c>
      <c r="E6" s="49" t="s">
        <v>33</v>
      </c>
      <c r="F6" s="50"/>
      <c r="G6" s="50"/>
      <c r="H6" s="50"/>
      <c r="I6" s="50"/>
      <c r="J6" s="50"/>
      <c r="K6" s="50"/>
      <c r="L6" s="50"/>
      <c r="M6" s="51"/>
      <c r="N6" s="46" t="s">
        <v>49</v>
      </c>
    </row>
    <row r="7" spans="1:14" ht="28.5" customHeight="1">
      <c r="A7" s="43"/>
      <c r="B7" s="43"/>
      <c r="C7" s="43"/>
      <c r="D7" s="43"/>
      <c r="E7" s="42">
        <v>2014</v>
      </c>
      <c r="F7" s="41">
        <v>2015</v>
      </c>
      <c r="G7" s="41">
        <v>2016</v>
      </c>
      <c r="H7" s="42">
        <v>2017</v>
      </c>
      <c r="I7" s="42">
        <v>2018</v>
      </c>
      <c r="J7" s="42">
        <v>2019</v>
      </c>
      <c r="K7" s="42">
        <v>2020</v>
      </c>
      <c r="L7" s="42">
        <v>2021</v>
      </c>
      <c r="M7" s="42" t="s">
        <v>2</v>
      </c>
      <c r="N7" s="47"/>
    </row>
    <row r="8" spans="1:14" ht="3" customHeight="1">
      <c r="A8" s="43"/>
      <c r="B8" s="43"/>
      <c r="C8" s="43"/>
      <c r="D8" s="43"/>
      <c r="E8" s="43"/>
      <c r="F8" s="41"/>
      <c r="G8" s="41"/>
      <c r="H8" s="43"/>
      <c r="I8" s="43"/>
      <c r="J8" s="43"/>
      <c r="K8" s="43"/>
      <c r="L8" s="43"/>
      <c r="M8" s="43"/>
      <c r="N8" s="47"/>
    </row>
    <row r="9" spans="1:14" ht="12.75" customHeight="1" hidden="1">
      <c r="A9" s="43"/>
      <c r="B9" s="43"/>
      <c r="C9" s="43"/>
      <c r="D9" s="43"/>
      <c r="E9" s="43"/>
      <c r="F9" s="41"/>
      <c r="G9" s="41"/>
      <c r="H9" s="43"/>
      <c r="I9" s="43"/>
      <c r="J9" s="43"/>
      <c r="K9" s="43"/>
      <c r="L9" s="43"/>
      <c r="M9" s="43"/>
      <c r="N9" s="47"/>
    </row>
    <row r="10" spans="1:14" ht="13.5" customHeight="1" hidden="1">
      <c r="A10" s="44"/>
      <c r="B10" s="44"/>
      <c r="C10" s="44"/>
      <c r="D10" s="44"/>
      <c r="E10" s="44"/>
      <c r="F10" s="41"/>
      <c r="G10" s="41"/>
      <c r="H10" s="44"/>
      <c r="I10" s="44"/>
      <c r="J10" s="44"/>
      <c r="K10" s="44"/>
      <c r="L10" s="44"/>
      <c r="M10" s="44"/>
      <c r="N10" s="48"/>
    </row>
    <row r="11" spans="1:14" ht="34.5" customHeight="1">
      <c r="A11" s="6"/>
      <c r="B11" s="40" t="s">
        <v>3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7"/>
    </row>
    <row r="12" spans="1:16" ht="91.5" customHeight="1" hidden="1">
      <c r="A12" s="12" t="s">
        <v>4</v>
      </c>
      <c r="B12" s="8" t="s">
        <v>5</v>
      </c>
      <c r="C12" s="34" t="s">
        <v>38</v>
      </c>
      <c r="D12" s="12" t="s">
        <v>6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/>
      <c r="M12" s="12">
        <f>E12+F12+G12+H12+I12+J12+K12</f>
        <v>0</v>
      </c>
      <c r="N12" s="5"/>
      <c r="P12" s="28"/>
    </row>
    <row r="13" spans="1:15" ht="30.75" customHeight="1">
      <c r="A13" s="26" t="s">
        <v>7</v>
      </c>
      <c r="B13" s="30" t="s">
        <v>8</v>
      </c>
      <c r="C13" s="35"/>
      <c r="D13" s="26"/>
      <c r="E13" s="25">
        <f>E14+E19+E21</f>
        <v>197799.66999999998</v>
      </c>
      <c r="F13" s="25">
        <f aca="true" t="shared" si="0" ref="F13:K13">F14+F19+F21</f>
        <v>987858.47</v>
      </c>
      <c r="G13" s="25">
        <f t="shared" si="0"/>
        <v>1460087.09</v>
      </c>
      <c r="H13" s="25">
        <f t="shared" si="0"/>
        <v>0</v>
      </c>
      <c r="I13" s="25">
        <f t="shared" si="0"/>
        <v>0</v>
      </c>
      <c r="J13" s="25">
        <f>J14+J19+J21+J26</f>
        <v>428580</v>
      </c>
      <c r="K13" s="25">
        <f t="shared" si="0"/>
        <v>0</v>
      </c>
      <c r="L13" s="25"/>
      <c r="M13" s="25">
        <f>M14+M19+M21+M26</f>
        <v>3074325.23</v>
      </c>
      <c r="N13" s="5"/>
      <c r="O13" s="31"/>
    </row>
    <row r="14" spans="1:14" ht="17.25" customHeight="1" hidden="1">
      <c r="A14" s="17" t="s">
        <v>36</v>
      </c>
      <c r="B14" s="9" t="s">
        <v>9</v>
      </c>
      <c r="C14" s="35"/>
      <c r="D14" s="12"/>
      <c r="E14" s="25">
        <f>E15+E16+E17</f>
        <v>173980.66999999998</v>
      </c>
      <c r="F14" s="25">
        <f aca="true" t="shared" si="1" ref="F14:M14">F15+F16+F17+F18</f>
        <v>588838.73</v>
      </c>
      <c r="G14" s="25">
        <f t="shared" si="1"/>
        <v>0</v>
      </c>
      <c r="H14" s="25">
        <f t="shared" si="1"/>
        <v>0</v>
      </c>
      <c r="I14" s="25">
        <f t="shared" si="1"/>
        <v>0</v>
      </c>
      <c r="J14" s="25">
        <f t="shared" si="1"/>
        <v>0</v>
      </c>
      <c r="K14" s="25">
        <f t="shared" si="1"/>
        <v>0</v>
      </c>
      <c r="L14" s="25"/>
      <c r="M14" s="25">
        <f t="shared" si="1"/>
        <v>762819.3999999999</v>
      </c>
      <c r="N14" s="5"/>
    </row>
    <row r="15" spans="1:14" ht="34.5" customHeight="1" hidden="1">
      <c r="A15" s="12" t="s">
        <v>10</v>
      </c>
      <c r="B15" s="14" t="s">
        <v>11</v>
      </c>
      <c r="C15" s="35"/>
      <c r="D15" s="12" t="s">
        <v>6</v>
      </c>
      <c r="E15" s="12">
        <v>58659.96</v>
      </c>
      <c r="F15" s="12"/>
      <c r="G15" s="12"/>
      <c r="H15" s="12"/>
      <c r="I15" s="12"/>
      <c r="J15" s="12"/>
      <c r="K15" s="12"/>
      <c r="L15" s="12"/>
      <c r="M15" s="12">
        <f>E15+F15+G15+H15+I15+J15+K15</f>
        <v>58659.96</v>
      </c>
      <c r="N15" s="13">
        <v>428.3</v>
      </c>
    </row>
    <row r="16" spans="1:14" ht="28.5" customHeight="1" hidden="1">
      <c r="A16" s="12" t="s">
        <v>12</v>
      </c>
      <c r="B16" s="12" t="s">
        <v>13</v>
      </c>
      <c r="C16" s="35"/>
      <c r="D16" s="12" t="s">
        <v>6</v>
      </c>
      <c r="E16" s="12">
        <v>73078</v>
      </c>
      <c r="F16" s="12"/>
      <c r="G16" s="12"/>
      <c r="H16" s="12"/>
      <c r="I16" s="12"/>
      <c r="J16" s="12"/>
      <c r="K16" s="13"/>
      <c r="L16" s="13"/>
      <c r="M16" s="12">
        <f>E16+F16+G16+H16+I16+J16+K16</f>
        <v>73078</v>
      </c>
      <c r="N16" s="13">
        <v>88</v>
      </c>
    </row>
    <row r="17" spans="1:14" ht="66.75" customHeight="1" hidden="1">
      <c r="A17" s="12" t="s">
        <v>14</v>
      </c>
      <c r="B17" s="5" t="s">
        <v>39</v>
      </c>
      <c r="C17" s="35"/>
      <c r="D17" s="12" t="s">
        <v>6</v>
      </c>
      <c r="E17" s="15">
        <v>42242.71</v>
      </c>
      <c r="F17" s="12"/>
      <c r="G17" s="12"/>
      <c r="H17" s="12"/>
      <c r="I17" s="12"/>
      <c r="J17" s="12"/>
      <c r="K17" s="12"/>
      <c r="L17" s="12"/>
      <c r="M17" s="12">
        <f aca="true" t="shared" si="2" ref="M17:M23">E17+F17+G17+H17+I17+J17+K17</f>
        <v>42242.71</v>
      </c>
      <c r="N17" s="13">
        <v>186.6</v>
      </c>
    </row>
    <row r="18" spans="1:14" ht="28.5" customHeight="1" hidden="1">
      <c r="A18" s="12" t="s">
        <v>15</v>
      </c>
      <c r="B18" s="12" t="s">
        <v>16</v>
      </c>
      <c r="C18" s="35"/>
      <c r="D18" s="12" t="s">
        <v>6</v>
      </c>
      <c r="E18" s="12"/>
      <c r="F18" s="15">
        <v>588838.73</v>
      </c>
      <c r="G18" s="12"/>
      <c r="H18" s="12"/>
      <c r="I18" s="12"/>
      <c r="J18" s="12"/>
      <c r="K18" s="12"/>
      <c r="L18" s="12"/>
      <c r="M18" s="12">
        <f t="shared" si="2"/>
        <v>588838.73</v>
      </c>
      <c r="N18" s="13">
        <v>770</v>
      </c>
    </row>
    <row r="19" spans="1:14" ht="67.5" customHeight="1" hidden="1">
      <c r="A19" s="18" t="s">
        <v>35</v>
      </c>
      <c r="B19" s="10" t="s">
        <v>17</v>
      </c>
      <c r="C19" s="35"/>
      <c r="D19" s="12"/>
      <c r="E19" s="25">
        <f>E20</f>
        <v>23819</v>
      </c>
      <c r="F19" s="25">
        <f aca="true" t="shared" si="3" ref="F19:M19">F20</f>
        <v>0</v>
      </c>
      <c r="G19" s="25">
        <f t="shared" si="3"/>
        <v>0</v>
      </c>
      <c r="H19" s="25">
        <f t="shared" si="3"/>
        <v>0</v>
      </c>
      <c r="I19" s="25">
        <f t="shared" si="3"/>
        <v>0</v>
      </c>
      <c r="J19" s="25">
        <f t="shared" si="3"/>
        <v>0</v>
      </c>
      <c r="K19" s="25">
        <f t="shared" si="3"/>
        <v>0</v>
      </c>
      <c r="L19" s="25"/>
      <c r="M19" s="25">
        <f t="shared" si="3"/>
        <v>23819</v>
      </c>
      <c r="N19" s="7"/>
    </row>
    <row r="20" spans="1:14" ht="66.75" customHeight="1" hidden="1">
      <c r="A20" s="19" t="s">
        <v>40</v>
      </c>
      <c r="B20" s="5" t="s">
        <v>41</v>
      </c>
      <c r="C20" s="35"/>
      <c r="D20" s="12" t="s">
        <v>6</v>
      </c>
      <c r="E20" s="15">
        <v>23819</v>
      </c>
      <c r="F20" s="12"/>
      <c r="G20" s="12"/>
      <c r="H20" s="12"/>
      <c r="I20" s="12"/>
      <c r="J20" s="12"/>
      <c r="K20" s="12"/>
      <c r="L20" s="12"/>
      <c r="M20" s="12">
        <f t="shared" si="2"/>
        <v>23819</v>
      </c>
      <c r="N20" s="13" t="s">
        <v>42</v>
      </c>
    </row>
    <row r="21" spans="1:14" ht="42" customHeight="1" hidden="1">
      <c r="A21" s="12" t="s">
        <v>18</v>
      </c>
      <c r="B21" s="9" t="s">
        <v>19</v>
      </c>
      <c r="C21" s="35"/>
      <c r="D21" s="12"/>
      <c r="E21" s="12">
        <f>E22+E23+E24+E25</f>
        <v>0</v>
      </c>
      <c r="F21" s="26">
        <f aca="true" t="shared" si="4" ref="F21:M21">F22+F23+F24+F25</f>
        <v>399019.74</v>
      </c>
      <c r="G21" s="26">
        <f t="shared" si="4"/>
        <v>1460087.09</v>
      </c>
      <c r="H21" s="26">
        <f t="shared" si="4"/>
        <v>0</v>
      </c>
      <c r="I21" s="26">
        <f t="shared" si="4"/>
        <v>0</v>
      </c>
      <c r="J21" s="26">
        <f t="shared" si="4"/>
        <v>0</v>
      </c>
      <c r="K21" s="26">
        <f t="shared" si="4"/>
        <v>0</v>
      </c>
      <c r="L21" s="26"/>
      <c r="M21" s="26">
        <f t="shared" si="4"/>
        <v>1859106.83</v>
      </c>
      <c r="N21" s="7"/>
    </row>
    <row r="22" spans="1:14" ht="66" customHeight="1" hidden="1">
      <c r="A22" s="19" t="s">
        <v>43</v>
      </c>
      <c r="B22" s="5" t="s">
        <v>20</v>
      </c>
      <c r="C22" s="35"/>
      <c r="D22" s="12" t="s">
        <v>6</v>
      </c>
      <c r="E22" s="12"/>
      <c r="F22" s="12">
        <v>395000</v>
      </c>
      <c r="G22" s="12"/>
      <c r="H22" s="12"/>
      <c r="I22" s="12"/>
      <c r="J22" s="12"/>
      <c r="K22" s="12"/>
      <c r="L22" s="12"/>
      <c r="M22" s="12">
        <f t="shared" si="2"/>
        <v>395000</v>
      </c>
      <c r="N22" s="7"/>
    </row>
    <row r="23" spans="1:14" ht="51.75" customHeight="1" hidden="1">
      <c r="A23" s="19" t="s">
        <v>44</v>
      </c>
      <c r="B23" s="5" t="s">
        <v>21</v>
      </c>
      <c r="C23" s="35"/>
      <c r="D23" s="12" t="s">
        <v>6</v>
      </c>
      <c r="E23" s="12"/>
      <c r="F23" s="15">
        <v>4019.74</v>
      </c>
      <c r="G23" s="12"/>
      <c r="H23" s="12"/>
      <c r="I23" s="12"/>
      <c r="J23" s="12"/>
      <c r="K23" s="12"/>
      <c r="L23" s="12"/>
      <c r="M23" s="12">
        <f t="shared" si="2"/>
        <v>4019.74</v>
      </c>
      <c r="N23" s="7"/>
    </row>
    <row r="24" spans="1:14" ht="39" customHeight="1" hidden="1">
      <c r="A24" s="19" t="s">
        <v>45</v>
      </c>
      <c r="B24" s="5" t="s">
        <v>22</v>
      </c>
      <c r="C24" s="35"/>
      <c r="D24" s="12" t="s">
        <v>6</v>
      </c>
      <c r="E24" s="12"/>
      <c r="F24" s="12"/>
      <c r="G24" s="12">
        <v>1387111.09</v>
      </c>
      <c r="H24" s="12"/>
      <c r="I24" s="12"/>
      <c r="J24" s="12"/>
      <c r="K24" s="12"/>
      <c r="L24" s="12"/>
      <c r="M24" s="12">
        <f>E24+F24+G24+H24+I24+J24+K24</f>
        <v>1387111.09</v>
      </c>
      <c r="N24" s="7"/>
    </row>
    <row r="25" spans="1:14" ht="38.25" hidden="1">
      <c r="A25" s="19" t="s">
        <v>46</v>
      </c>
      <c r="B25" s="5" t="s">
        <v>23</v>
      </c>
      <c r="C25" s="35"/>
      <c r="D25" s="12" t="s">
        <v>6</v>
      </c>
      <c r="E25" s="12"/>
      <c r="F25" s="12"/>
      <c r="G25" s="15">
        <v>72976</v>
      </c>
      <c r="H25" s="15"/>
      <c r="I25" s="15"/>
      <c r="J25" s="15"/>
      <c r="K25" s="15"/>
      <c r="L25" s="15"/>
      <c r="M25" s="15">
        <f>E25+F25+G25+H25+I25+J25+K25</f>
        <v>72976</v>
      </c>
      <c r="N25" s="7"/>
    </row>
    <row r="26" spans="1:14" ht="22.5" customHeight="1">
      <c r="A26" s="37" t="s">
        <v>56</v>
      </c>
      <c r="B26" s="33" t="s">
        <v>57</v>
      </c>
      <c r="C26" s="35"/>
      <c r="D26" s="12"/>
      <c r="E26" s="12"/>
      <c r="F26" s="12"/>
      <c r="G26" s="15"/>
      <c r="H26" s="15"/>
      <c r="I26" s="15"/>
      <c r="J26" s="25">
        <f>J27+J28</f>
        <v>428580</v>
      </c>
      <c r="K26" s="25"/>
      <c r="L26" s="25"/>
      <c r="M26" s="25">
        <f>E26+F26+G26+H26+I26+J26+K26</f>
        <v>428580</v>
      </c>
      <c r="N26" s="7"/>
    </row>
    <row r="27" spans="1:14" ht="25.5" customHeight="1">
      <c r="A27" s="38"/>
      <c r="B27" s="5" t="s">
        <v>58</v>
      </c>
      <c r="C27" s="35"/>
      <c r="D27" s="12"/>
      <c r="E27" s="12"/>
      <c r="F27" s="12"/>
      <c r="G27" s="15"/>
      <c r="H27" s="15"/>
      <c r="I27" s="15"/>
      <c r="J27" s="15">
        <v>332786.4</v>
      </c>
      <c r="K27" s="15"/>
      <c r="L27" s="15"/>
      <c r="M27" s="15">
        <f>E27+F27+G27+H27+I27+J27+K27</f>
        <v>332786.4</v>
      </c>
      <c r="N27" s="7"/>
    </row>
    <row r="28" spans="1:14" ht="21" customHeight="1">
      <c r="A28" s="39"/>
      <c r="B28" s="5" t="s">
        <v>59</v>
      </c>
      <c r="C28" s="36"/>
      <c r="D28" s="12"/>
      <c r="E28" s="12"/>
      <c r="F28" s="12"/>
      <c r="G28" s="15"/>
      <c r="H28" s="15"/>
      <c r="I28" s="15"/>
      <c r="J28" s="15">
        <v>95793.6</v>
      </c>
      <c r="K28" s="15"/>
      <c r="L28" s="15"/>
      <c r="M28" s="15">
        <f>E28+F28+G28+H28+I28+J28+K28</f>
        <v>95793.6</v>
      </c>
      <c r="N28" s="7"/>
    </row>
    <row r="29" spans="1:15" ht="170.25" customHeight="1" hidden="1">
      <c r="A29" s="24" t="s">
        <v>24</v>
      </c>
      <c r="B29" s="8" t="s">
        <v>48</v>
      </c>
      <c r="C29" s="34" t="s">
        <v>37</v>
      </c>
      <c r="D29" s="12"/>
      <c r="E29" s="25">
        <f>E30</f>
        <v>74705.51</v>
      </c>
      <c r="F29" s="25">
        <f>F30</f>
        <v>1311747.26</v>
      </c>
      <c r="G29" s="25">
        <f>G30</f>
        <v>1248069.72</v>
      </c>
      <c r="H29" s="25">
        <f>H30</f>
        <v>1201804.01</v>
      </c>
      <c r="I29" s="25">
        <f>I30+I31+I32+I33</f>
        <v>1403008.2599999998</v>
      </c>
      <c r="J29" s="25">
        <f>J30+J31+J32+J33</f>
        <v>1500000</v>
      </c>
      <c r="K29" s="25">
        <f>K30+K31+K32+K33</f>
        <v>1500000</v>
      </c>
      <c r="L29" s="25">
        <f>L30+L31+L32+L33</f>
        <v>1500000</v>
      </c>
      <c r="M29" s="25">
        <f>E29+F29+G29+H29+I29+J29+K29+L29</f>
        <v>9739334.76</v>
      </c>
      <c r="N29" s="7"/>
      <c r="O29" s="31"/>
    </row>
    <row r="30" spans="1:14" ht="66.75" customHeight="1" hidden="1">
      <c r="A30" s="19" t="s">
        <v>47</v>
      </c>
      <c r="B30" s="27" t="s">
        <v>25</v>
      </c>
      <c r="C30" s="35"/>
      <c r="D30" s="12" t="s">
        <v>6</v>
      </c>
      <c r="E30" s="15">
        <v>74705.51</v>
      </c>
      <c r="F30" s="15">
        <v>1311747.26</v>
      </c>
      <c r="G30" s="15">
        <v>1248069.72</v>
      </c>
      <c r="H30" s="15">
        <v>1201804.01</v>
      </c>
      <c r="I30" s="15">
        <v>1276910.65</v>
      </c>
      <c r="J30" s="15">
        <v>1365000</v>
      </c>
      <c r="K30" s="15">
        <v>1365000</v>
      </c>
      <c r="L30" s="15">
        <v>1365000</v>
      </c>
      <c r="M30" s="15">
        <f>E30+F30+G30+H30+I30+J30+K30+L30</f>
        <v>9208237.15</v>
      </c>
      <c r="N30" s="7"/>
    </row>
    <row r="31" spans="1:14" ht="25.5" customHeight="1" hidden="1">
      <c r="A31" s="19" t="s">
        <v>50</v>
      </c>
      <c r="B31" s="27" t="s">
        <v>53</v>
      </c>
      <c r="C31" s="35"/>
      <c r="D31" s="12" t="s">
        <v>6</v>
      </c>
      <c r="E31" s="15"/>
      <c r="F31" s="15"/>
      <c r="G31" s="15"/>
      <c r="H31" s="15"/>
      <c r="I31" s="15">
        <v>35310.22</v>
      </c>
      <c r="J31" s="15">
        <v>38000</v>
      </c>
      <c r="K31" s="15">
        <v>38000</v>
      </c>
      <c r="L31" s="15">
        <v>38000</v>
      </c>
      <c r="M31" s="15">
        <f>E31+F31+G31+H31+I31+J31+K31+L31</f>
        <v>149310.22</v>
      </c>
      <c r="N31" s="7"/>
    </row>
    <row r="32" spans="1:14" ht="31.5" customHeight="1" hidden="1">
      <c r="A32" s="19" t="s">
        <v>51</v>
      </c>
      <c r="B32" s="27" t="s">
        <v>54</v>
      </c>
      <c r="C32" s="35"/>
      <c r="D32" s="12" t="s">
        <v>6</v>
      </c>
      <c r="E32" s="15"/>
      <c r="F32" s="15"/>
      <c r="G32" s="15"/>
      <c r="H32" s="15"/>
      <c r="I32" s="15">
        <v>80688.43</v>
      </c>
      <c r="J32" s="15">
        <v>86000</v>
      </c>
      <c r="K32" s="15">
        <v>86000</v>
      </c>
      <c r="L32" s="15">
        <v>86000</v>
      </c>
      <c r="M32" s="15">
        <f>E32+F32+G32+H32+I32+J32+K32+L32</f>
        <v>338688.43</v>
      </c>
      <c r="N32" s="7"/>
    </row>
    <row r="33" spans="1:14" ht="32.25" customHeight="1" hidden="1">
      <c r="A33" s="19" t="s">
        <v>52</v>
      </c>
      <c r="B33" s="27" t="s">
        <v>55</v>
      </c>
      <c r="C33" s="36"/>
      <c r="D33" s="12" t="s">
        <v>6</v>
      </c>
      <c r="E33" s="15"/>
      <c r="F33" s="15"/>
      <c r="G33" s="15"/>
      <c r="H33" s="15"/>
      <c r="I33" s="15">
        <v>10098.96</v>
      </c>
      <c r="J33" s="15">
        <v>11000</v>
      </c>
      <c r="K33" s="15">
        <v>11000</v>
      </c>
      <c r="L33" s="15">
        <v>11000</v>
      </c>
      <c r="M33" s="15">
        <f>E33+F33+G33+H33+I33+J33+K33+L33</f>
        <v>43098.96</v>
      </c>
      <c r="N33" s="7"/>
    </row>
    <row r="34" spans="1:15" ht="24.75" customHeight="1">
      <c r="A34" s="29"/>
      <c r="B34" s="26" t="s">
        <v>26</v>
      </c>
      <c r="C34" s="3"/>
      <c r="D34" s="26"/>
      <c r="E34" s="25">
        <f>E12+E13+E29</f>
        <v>272505.18</v>
      </c>
      <c r="F34" s="25">
        <f aca="true" t="shared" si="5" ref="F34:L34">F12+F13+F29</f>
        <v>2299605.73</v>
      </c>
      <c r="G34" s="25">
        <f t="shared" si="5"/>
        <v>2708156.81</v>
      </c>
      <c r="H34" s="25">
        <f t="shared" si="5"/>
        <v>1201804.01</v>
      </c>
      <c r="I34" s="25">
        <f t="shared" si="5"/>
        <v>1403008.2599999998</v>
      </c>
      <c r="J34" s="25">
        <f>J12+J13+J29</f>
        <v>1928580</v>
      </c>
      <c r="K34" s="25">
        <f t="shared" si="5"/>
        <v>1500000</v>
      </c>
      <c r="L34" s="25">
        <f t="shared" si="5"/>
        <v>1500000</v>
      </c>
      <c r="M34" s="25">
        <f>M12+M13+M29</f>
        <v>12813659.99</v>
      </c>
      <c r="N34" s="13"/>
      <c r="O34" s="31"/>
    </row>
    <row r="35" spans="1:14" ht="12.75">
      <c r="A35" s="20" t="s">
        <v>27</v>
      </c>
      <c r="B35" s="11"/>
      <c r="C35" s="11"/>
      <c r="D35" s="11"/>
      <c r="E35" s="11"/>
      <c r="F35" s="16"/>
      <c r="G35" s="16"/>
      <c r="H35" s="16"/>
      <c r="I35" s="16"/>
      <c r="J35" s="16"/>
      <c r="K35" s="16"/>
      <c r="L35" s="16"/>
      <c r="M35" s="16"/>
      <c r="N35" s="11"/>
    </row>
    <row r="36" spans="1:14" ht="12.75">
      <c r="A36" s="21"/>
      <c r="B36" s="11"/>
      <c r="C36" s="11"/>
      <c r="D36" s="11"/>
      <c r="E36" s="11"/>
      <c r="F36" s="16"/>
      <c r="G36" s="16"/>
      <c r="H36" s="16"/>
      <c r="I36" s="16"/>
      <c r="J36" s="16"/>
      <c r="K36" s="16"/>
      <c r="L36" s="16"/>
      <c r="M36" s="16"/>
      <c r="N36" s="11"/>
    </row>
    <row r="37" spans="1:14" ht="12.75">
      <c r="A37" s="22"/>
      <c r="B37" s="11"/>
      <c r="C37" s="11"/>
      <c r="D37" s="11"/>
      <c r="E37" s="11"/>
      <c r="F37" s="16"/>
      <c r="G37" s="16"/>
      <c r="H37" s="16"/>
      <c r="I37" s="16"/>
      <c r="J37" s="16"/>
      <c r="K37" s="16"/>
      <c r="L37" s="16"/>
      <c r="M37" s="16"/>
      <c r="N37" s="11"/>
    </row>
    <row r="38" spans="1:14" ht="12.75">
      <c r="A38" s="22"/>
      <c r="B38" s="11"/>
      <c r="C38" s="11"/>
      <c r="D38" s="11"/>
      <c r="E38" s="11"/>
      <c r="F38" s="16"/>
      <c r="G38" s="16"/>
      <c r="H38" s="16"/>
      <c r="I38" s="16"/>
      <c r="J38" s="16"/>
      <c r="K38" s="16"/>
      <c r="L38" s="16"/>
      <c r="M38" s="16"/>
      <c r="N38" s="11"/>
    </row>
    <row r="39" spans="1:14" ht="12.75">
      <c r="A39" s="2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1:14" ht="12.75">
      <c r="A40" s="2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ht="12.75">
      <c r="A41" s="2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1:14" ht="12.75">
      <c r="A42" s="2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1:14" ht="12.75">
      <c r="A43" s="2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1:14" ht="12.75">
      <c r="A44" s="2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2.75">
      <c r="A45" s="2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1:14" ht="12.75">
      <c r="A46" s="2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12.75">
      <c r="A47" s="2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1:14" ht="12.75">
      <c r="A48" s="2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1:14" ht="12.75">
      <c r="A49" s="2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2.75">
      <c r="A50" s="2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1:14" ht="12.75">
      <c r="A51" s="2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1:14" ht="12.75">
      <c r="A52" s="22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1:14" ht="12.75">
      <c r="A53" s="22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1:14" ht="12.75">
      <c r="A54" s="22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12.75">
      <c r="A55" s="22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12.75">
      <c r="A56" s="16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1:14" ht="12.75">
      <c r="A57" s="16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1:14" ht="12.75">
      <c r="A58" s="16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1:14" ht="12.75">
      <c r="A59" s="16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1:14" ht="12.75">
      <c r="A60" s="16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ht="12.75">
      <c r="A61" s="23"/>
    </row>
    <row r="62" ht="12.75">
      <c r="A62" s="23"/>
    </row>
    <row r="63" ht="12.75">
      <c r="A63" s="23"/>
    </row>
    <row r="64" ht="12.75">
      <c r="A64" s="23"/>
    </row>
    <row r="65" ht="12.75">
      <c r="A65" s="23"/>
    </row>
    <row r="66" ht="12.75">
      <c r="A66" s="23"/>
    </row>
    <row r="67" ht="12.75">
      <c r="A67" s="23"/>
    </row>
    <row r="68" ht="12.75">
      <c r="A68" s="23"/>
    </row>
    <row r="69" ht="12.75">
      <c r="A69" s="23"/>
    </row>
    <row r="70" ht="12.75">
      <c r="A70" s="23"/>
    </row>
    <row r="71" ht="12.75">
      <c r="A71" s="23"/>
    </row>
    <row r="72" ht="12.75">
      <c r="A72" s="23"/>
    </row>
  </sheetData>
  <sheetProtection/>
  <mergeCells count="23">
    <mergeCell ref="D3:M3"/>
    <mergeCell ref="M7:M10"/>
    <mergeCell ref="B6:B10"/>
    <mergeCell ref="D6:D10"/>
    <mergeCell ref="A5:M5"/>
    <mergeCell ref="A6:A10"/>
    <mergeCell ref="D4:N4"/>
    <mergeCell ref="D2:N2"/>
    <mergeCell ref="C29:C33"/>
    <mergeCell ref="J7:J10"/>
    <mergeCell ref="K7:K10"/>
    <mergeCell ref="L7:L10"/>
    <mergeCell ref="E7:E10"/>
    <mergeCell ref="N6:N10"/>
    <mergeCell ref="E6:M6"/>
    <mergeCell ref="H7:H10"/>
    <mergeCell ref="C6:C10"/>
    <mergeCell ref="C12:C28"/>
    <mergeCell ref="A26:A28"/>
    <mergeCell ref="B11:M11"/>
    <mergeCell ref="F7:F10"/>
    <mergeCell ref="G7:G10"/>
    <mergeCell ref="I7:I10"/>
  </mergeCells>
  <printOptions/>
  <pageMargins left="1.1811023622047245" right="0.5905511811023623" top="0.5905511811023623" bottom="0.5905511811023623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2018-03-21T05:13:00Z</cp:lastPrinted>
  <dcterms:created xsi:type="dcterms:W3CDTF">2018-03-20T12:17:51Z</dcterms:created>
  <dcterms:modified xsi:type="dcterms:W3CDTF">2019-04-04T10:38:39Z</dcterms:modified>
  <cp:category/>
  <cp:version/>
  <cp:contentType/>
  <cp:contentStatus/>
</cp:coreProperties>
</file>