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<sst xmlns="http://schemas.openxmlformats.org/spreadsheetml/2006/main" count="95" uniqueCount="69">
  <si>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</si>
  <si>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</si>
  <si>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</si>
  <si>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</si>
  <si>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</si>
  <si>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</si>
  <si>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</si>
  <si>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</si>
  <si>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</si>
  <si>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</si>
  <si>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</si>
  <si>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</si>
  <si>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</si>
  <si>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</si>
  <si>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</si>
  <si>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</si>
  <si>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</si>
  <si>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</si>
  <si>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</si>
  <si>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</si>
  <si>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</si>
  <si>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</si>
  <si>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</si>
  <si>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</si>
  <si>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</si>
  <si>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</si>
  <si>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</si>
  <si>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</si>
  <si>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</si>
  <si>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</si>
  <si>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</si>
  <si>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</si>
  <si>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</si>
  <si>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</si>
  <si>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</si>
  <si>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</si>
  <si>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</si>
  <si>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</si>
  <si>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</si>
  <si>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</si>
  <si>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</si>
  <si>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</si>
  <si>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</si>
  <si>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</si>
  <si>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</si>
  <si>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</si>
  <si>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</si>
  <si>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</si>
  <si>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</si>
  <si>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</si>
  <si>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</si>
  <si>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</si>
  <si>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</si>
  <si>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</si>
  <si>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</si>
  <si>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</si>
  <si>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</si>
  <si>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</si>
  <si>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</si>
  <si>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</si>
  <si>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</si>
  <si>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</si>
  <si>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</si>
  <si>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</si>
  <si>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</si>
  <si>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 xml:space="preserve">Исполнение расходов бюджета муниципального образования городское поселение "Город Малоярославец" за 1 квартал 2018 года по разделам и подразделам классификации расходов бюджетов </t>
  </si>
  <si>
    <t>Бюджетные ассигнования в соответствии с уточненной бюджетной росписью расходов</t>
  </si>
  <si>
    <t xml:space="preserve"> к Постановлению Администрации </t>
  </si>
  <si>
    <t xml:space="preserve"> от 22 мая 2018 года № 460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</si>
</sst>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5" applyFont="1" applyAlignment="1">
      <alignment horizontal="right"/>
      <protection/>
    </xf>
    <xf numFmtId="0" fontId="4" fillId="37" borderId="14" xfId="95" applyFont="1" applyFill="1" applyBorder="1" applyAlignment="1">
      <alignment horizontal="center" vertical="center" wrapText="1"/>
      <protection/>
    </xf>
    <xf numFmtId="0" fontId="8" fillId="37" borderId="0" xfId="95" applyFont="1" applyFill="1" applyBorder="1" applyAlignment="1">
      <alignment/>
      <protection/>
    </xf>
    <xf numFmtId="49" fontId="39" fillId="0" borderId="2" xfId="59" applyNumberFormat="1" applyProtection="1">
      <alignment horizontal="center" vertical="top" wrapText="1"/>
      <protection/>
    </xf>
    <xf numFmtId="165" fontId="2" fillId="0" borderId="15" xfId="0" applyNumberFormat="1" applyFont="1" applyBorder="1" applyAlignment="1">
      <alignment horizontal="right" vertical="top"/>
    </xf>
    <xf numFmtId="49" fontId="39" fillId="0" borderId="2" xfId="59" applyNumberFormat="1" applyFont="1" applyProtection="1">
      <alignment horizontal="center" vertical="top" wrapText="1"/>
      <protection/>
    </xf>
    <xf numFmtId="4" fontId="39" fillId="0" borderId="2" xfId="63" applyNumberFormat="1" applyFont="1" applyFill="1" applyProtection="1">
      <alignment horizontal="right" vertical="top" shrinkToFit="1"/>
      <protection/>
    </xf>
    <xf numFmtId="49" fontId="38" fillId="0" borderId="2" xfId="59" applyNumberFormat="1" applyFont="1" applyProtection="1">
      <alignment horizontal="center" vertical="top" wrapText="1"/>
      <protection/>
    </xf>
    <xf numFmtId="165" fontId="10" fillId="0" borderId="15" xfId="0" applyNumberFormat="1" applyFont="1" applyBorder="1" applyAlignment="1">
      <alignment horizontal="right" vertical="top"/>
    </xf>
    <xf numFmtId="4" fontId="38" fillId="0" borderId="2" xfId="63" applyNumberFormat="1" applyFont="1" applyFill="1" applyProtection="1">
      <alignment horizontal="right" vertical="top" shrinkToFit="1"/>
      <protection/>
    </xf>
    <xf numFmtId="0" fontId="10" fillId="34" borderId="0" xfId="95" applyFont="1" applyAlignment="1">
      <alignment horizontal="right"/>
      <protection/>
    </xf>
    <xf numFmtId="0" fontId="4" fillId="37" borderId="16" xfId="95" applyFont="1" applyFill="1" applyBorder="1" applyAlignment="1">
      <alignment horizontal="center" vertical="center" wrapText="1"/>
      <protection/>
    </xf>
    <xf numFmtId="0" fontId="4" fillId="37" borderId="15" xfId="95" applyFont="1" applyFill="1" applyBorder="1" applyAlignment="1">
      <alignment horizontal="center" vertical="center" wrapText="1"/>
      <protection/>
    </xf>
    <xf numFmtId="4" fontId="2" fillId="0" borderId="15" xfId="0" applyNumberFormat="1" applyFont="1" applyBorder="1" applyAlignment="1">
      <alignment/>
    </xf>
    <xf numFmtId="49" fontId="10" fillId="34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38" fillId="0" borderId="17" xfId="61" applyNumberFormat="1" applyFont="1" applyFill="1" applyBorder="1" applyProtection="1">
      <alignment horizontal="right" vertical="top" shrinkToFit="1"/>
      <protection/>
    </xf>
    <xf numFmtId="4" fontId="2" fillId="0" borderId="2" xfId="63" applyNumberFormat="1" applyFont="1" applyFill="1" applyProtection="1">
      <alignment horizontal="right" vertical="top" shrinkToFit="1"/>
      <protection/>
    </xf>
    <xf numFmtId="4" fontId="2" fillId="0" borderId="2" xfId="66" applyNumberFormat="1" applyFont="1" applyFill="1" applyProtection="1">
      <alignment horizontal="right" vertical="top" shrinkToFit="1"/>
      <protection/>
    </xf>
    <xf numFmtId="4" fontId="10" fillId="0" borderId="17" xfId="61" applyNumberFormat="1" applyFont="1" applyFill="1" applyBorder="1" applyProtection="1">
      <alignment horizontal="right" vertical="top" shrinkToFit="1"/>
      <protection/>
    </xf>
    <xf numFmtId="4" fontId="10" fillId="0" borderId="2" xfId="63" applyNumberFormat="1" applyFont="1" applyFill="1" applyProtection="1">
      <alignment horizontal="right" vertical="top" shrinkToFit="1"/>
      <protection/>
    </xf>
    <xf numFmtId="4" fontId="10" fillId="0" borderId="2" xfId="72" applyNumberFormat="1" applyFont="1" applyAlignment="1" applyProtection="1">
      <alignment horizontal="right" shrinkToFit="1"/>
      <protection/>
    </xf>
    <xf numFmtId="49" fontId="38" fillId="0" borderId="18" xfId="57" applyNumberFormat="1" applyBorder="1" applyProtection="1">
      <alignment horizontal="center" vertical="top" wrapText="1"/>
      <protection/>
    </xf>
    <xf numFmtId="49" fontId="38" fillId="0" borderId="18" xfId="59" applyNumberFormat="1" applyFont="1" applyBorder="1" applyProtection="1">
      <alignment horizontal="center" vertical="top" wrapText="1"/>
      <protection/>
    </xf>
    <xf numFmtId="49" fontId="39" fillId="0" borderId="18" xfId="59" applyNumberFormat="1" applyBorder="1" applyProtection="1">
      <alignment horizontal="center" vertical="top" wrapText="1"/>
      <protection/>
    </xf>
    <xf numFmtId="49" fontId="39" fillId="0" borderId="18" xfId="59" applyNumberFormat="1" applyFont="1" applyBorder="1" applyProtection="1">
      <alignment horizontal="center" vertical="top" wrapText="1"/>
      <protection/>
    </xf>
    <xf numFmtId="49" fontId="38" fillId="0" borderId="15" xfId="48" applyNumberFormat="1" applyBorder="1" applyProtection="1">
      <alignment horizontal="left" vertical="top" wrapText="1"/>
      <protection/>
    </xf>
    <xf numFmtId="49" fontId="38" fillId="0" borderId="15" xfId="50" applyNumberFormat="1" applyFont="1" applyBorder="1" applyProtection="1">
      <alignment horizontal="left" vertical="top" wrapText="1"/>
      <protection/>
    </xf>
    <xf numFmtId="11" fontId="39" fillId="0" borderId="15" xfId="50" applyNumberFormat="1" applyBorder="1" applyProtection="1">
      <alignment horizontal="left" vertical="top" wrapText="1"/>
      <protection/>
    </xf>
    <xf numFmtId="11" fontId="38" fillId="0" borderId="15" xfId="50" applyNumberFormat="1" applyFont="1" applyBorder="1" applyProtection="1">
      <alignment horizontal="left" vertical="top" wrapText="1"/>
      <protection/>
    </xf>
    <xf numFmtId="11" fontId="39" fillId="0" borderId="15" xfId="50" applyNumberFormat="1" applyFont="1" applyBorder="1" applyProtection="1">
      <alignment horizontal="left" vertical="top" wrapText="1"/>
      <protection/>
    </xf>
    <xf numFmtId="49" fontId="12" fillId="34" borderId="15" xfId="0" applyNumberFormat="1" applyFont="1" applyFill="1" applyBorder="1" applyAlignment="1">
      <alignment horizontal="center" vertical="center" wrapText="1" shrinkToFit="1"/>
    </xf>
    <xf numFmtId="4" fontId="38" fillId="0" borderId="2" xfId="72" applyFont="1" applyAlignment="1" applyProtection="1">
      <alignment horizontal="right" shrinkToFit="1"/>
      <protection/>
    </xf>
    <xf numFmtId="0" fontId="1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4" fillId="37" borderId="19" xfId="95" applyFont="1" applyFill="1" applyBorder="1" applyAlignment="1">
      <alignment horizont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Лист1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0" zoomScaleNormal="120" zoomScalePageLayoutView="0" workbookViewId="0" topLeftCell="A1">
      <selection activeCell="E11" sqref="E11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5.1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67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68</v>
      </c>
    </row>
    <row r="5" spans="1:7" ht="17.25" customHeight="1" hidden="1">
      <c r="A5" s="1"/>
      <c r="B5" s="1"/>
      <c r="C5" s="1"/>
      <c r="D5" s="1"/>
      <c r="E5" s="1"/>
      <c r="F5" s="4"/>
      <c r="G5" s="14" t="s">
        <v>63</v>
      </c>
    </row>
    <row r="6" spans="1:7" ht="58.5" customHeight="1">
      <c r="A6" s="38" t="s">
        <v>65</v>
      </c>
      <c r="B6" s="38"/>
      <c r="C6" s="38"/>
      <c r="D6" s="38"/>
      <c r="E6" s="38"/>
      <c r="F6" s="38"/>
      <c r="G6" s="38"/>
    </row>
    <row r="7" spans="1:7" ht="18" customHeight="1">
      <c r="A7" s="6"/>
      <c r="B7" s="6"/>
      <c r="C7" s="6"/>
      <c r="D7" s="6"/>
      <c r="E7" s="6"/>
      <c r="F7" s="40" t="s">
        <v>0</v>
      </c>
      <c r="G7" s="40"/>
    </row>
    <row r="8" spans="1:7" ht="77.25" customHeight="1">
      <c r="A8" s="5" t="s">
        <v>1</v>
      </c>
      <c r="B8" s="5" t="s">
        <v>2</v>
      </c>
      <c r="C8" s="15" t="s">
        <v>3</v>
      </c>
      <c r="D8" s="16" t="s">
        <v>35</v>
      </c>
      <c r="E8" s="36" t="s">
        <v>66</v>
      </c>
      <c r="F8" s="18" t="s">
        <v>64</v>
      </c>
      <c r="G8" s="19" t="s">
        <v>4</v>
      </c>
    </row>
    <row r="9" spans="1:7" ht="30.75" customHeight="1">
      <c r="A9" s="31" t="s">
        <v>5</v>
      </c>
      <c r="B9" s="27" t="s">
        <v>6</v>
      </c>
      <c r="C9" s="7"/>
      <c r="D9" s="21" t="e">
        <f>D10+D15+D17+D20+D24+D26+D30+D32+D34</f>
        <v>#REF!</v>
      </c>
      <c r="E9" s="24">
        <f>E10+E15+E17+E20+E24+E26+E30+E32+E34</f>
        <v>200694430.46</v>
      </c>
      <c r="F9" s="24">
        <f>F10+F15+F17+F20+F24+F26+F30+F32+F34</f>
        <v>58439611.870000005</v>
      </c>
      <c r="G9" s="12">
        <f aca="true" t="shared" si="0" ref="G9:G14">F9/E9*100</f>
        <v>29.11870136906838</v>
      </c>
    </row>
    <row r="10" spans="1:7" ht="12.75">
      <c r="A10" s="32" t="s">
        <v>36</v>
      </c>
      <c r="B10" s="28" t="s">
        <v>6</v>
      </c>
      <c r="C10" s="11" t="s">
        <v>7</v>
      </c>
      <c r="D10" s="13" t="e">
        <f>D11+D12+#REF!+D13+D14</f>
        <v>#REF!</v>
      </c>
      <c r="E10" s="25">
        <f>E11+E12+E13+E14</f>
        <v>37808380</v>
      </c>
      <c r="F10" s="25">
        <f>F11+F12+F13+F14</f>
        <v>6421247.049999999</v>
      </c>
      <c r="G10" s="12">
        <f t="shared" si="0"/>
        <v>16.983660897398934</v>
      </c>
    </row>
    <row r="11" spans="1:7" ht="43.5" customHeight="1">
      <c r="A11" s="33" t="s">
        <v>37</v>
      </c>
      <c r="B11" s="29" t="s">
        <v>6</v>
      </c>
      <c r="C11" s="7" t="s">
        <v>8</v>
      </c>
      <c r="D11" s="22">
        <v>2461200</v>
      </c>
      <c r="E11" s="23">
        <v>3292200</v>
      </c>
      <c r="F11" s="23">
        <v>530947.14</v>
      </c>
      <c r="G11" s="8">
        <f t="shared" si="0"/>
        <v>16.127426644796795</v>
      </c>
    </row>
    <row r="12" spans="1:7" ht="41.25" customHeight="1">
      <c r="A12" s="33" t="s">
        <v>38</v>
      </c>
      <c r="B12" s="29" t="s">
        <v>6</v>
      </c>
      <c r="C12" s="7" t="s">
        <v>9</v>
      </c>
      <c r="D12" s="22">
        <v>19354000</v>
      </c>
      <c r="E12" s="23">
        <v>24214000</v>
      </c>
      <c r="F12" s="23">
        <v>4393712.22</v>
      </c>
      <c r="G12" s="8">
        <f t="shared" si="0"/>
        <v>18.145338316676302</v>
      </c>
    </row>
    <row r="13" spans="1:7" ht="15" customHeight="1">
      <c r="A13" s="33" t="s">
        <v>39</v>
      </c>
      <c r="B13" s="29" t="s">
        <v>6</v>
      </c>
      <c r="C13" s="7" t="s">
        <v>10</v>
      </c>
      <c r="D13" s="22">
        <v>1000000</v>
      </c>
      <c r="E13" s="23">
        <v>1928000</v>
      </c>
      <c r="F13" s="23">
        <v>0</v>
      </c>
      <c r="G13" s="8">
        <f t="shared" si="0"/>
        <v>0</v>
      </c>
    </row>
    <row r="14" spans="1:7" ht="16.5" customHeight="1">
      <c r="A14" s="33" t="s">
        <v>40</v>
      </c>
      <c r="B14" s="29" t="s">
        <v>6</v>
      </c>
      <c r="C14" s="7" t="s">
        <v>11</v>
      </c>
      <c r="D14" s="22">
        <v>5109862</v>
      </c>
      <c r="E14" s="23">
        <v>8374180</v>
      </c>
      <c r="F14" s="23">
        <v>1496587.69</v>
      </c>
      <c r="G14" s="8">
        <f t="shared" si="0"/>
        <v>17.871453563214548</v>
      </c>
    </row>
    <row r="15" spans="1:7" ht="31.5" customHeight="1">
      <c r="A15" s="34" t="s">
        <v>41</v>
      </c>
      <c r="B15" s="28" t="s">
        <v>6</v>
      </c>
      <c r="C15" s="11" t="s">
        <v>12</v>
      </c>
      <c r="D15" s="13">
        <f>D16</f>
        <v>200000</v>
      </c>
      <c r="E15" s="25">
        <f>E16</f>
        <v>350000</v>
      </c>
      <c r="F15" s="25">
        <f>F16</f>
        <v>0</v>
      </c>
      <c r="G15" s="12">
        <f aca="true" t="shared" si="1" ref="G15:G21">F15/E15*100</f>
        <v>0</v>
      </c>
    </row>
    <row r="16" spans="1:7" ht="30" customHeight="1">
      <c r="A16" s="33" t="s">
        <v>42</v>
      </c>
      <c r="B16" s="29" t="s">
        <v>6</v>
      </c>
      <c r="C16" s="7" t="s">
        <v>13</v>
      </c>
      <c r="D16" s="22">
        <v>200000</v>
      </c>
      <c r="E16" s="23">
        <v>350000</v>
      </c>
      <c r="F16" s="23">
        <v>0</v>
      </c>
      <c r="G16" s="8">
        <f t="shared" si="1"/>
        <v>0</v>
      </c>
    </row>
    <row r="17" spans="1:7" ht="15" customHeight="1">
      <c r="A17" s="34" t="s">
        <v>43</v>
      </c>
      <c r="B17" s="28" t="s">
        <v>6</v>
      </c>
      <c r="C17" s="11" t="s">
        <v>14</v>
      </c>
      <c r="D17" s="13">
        <f>D18+D19</f>
        <v>17742000</v>
      </c>
      <c r="E17" s="25">
        <f>E18+E19</f>
        <v>25530883.98</v>
      </c>
      <c r="F17" s="25">
        <f>F18+F19</f>
        <v>4224425.84</v>
      </c>
      <c r="G17" s="12">
        <f t="shared" si="1"/>
        <v>16.546335972186732</v>
      </c>
    </row>
    <row r="18" spans="1:7" ht="16.5" customHeight="1">
      <c r="A18" s="33" t="s">
        <v>44</v>
      </c>
      <c r="B18" s="29" t="s">
        <v>6</v>
      </c>
      <c r="C18" s="7" t="s">
        <v>15</v>
      </c>
      <c r="D18" s="22">
        <v>16660000</v>
      </c>
      <c r="E18" s="23">
        <v>23930883.98</v>
      </c>
      <c r="F18" s="23">
        <v>4200425.84</v>
      </c>
      <c r="G18" s="8">
        <f t="shared" si="1"/>
        <v>17.55232211025077</v>
      </c>
    </row>
    <row r="19" spans="1:7" ht="16.5" customHeight="1">
      <c r="A19" s="33" t="s">
        <v>45</v>
      </c>
      <c r="B19" s="29" t="s">
        <v>6</v>
      </c>
      <c r="C19" s="7" t="s">
        <v>16</v>
      </c>
      <c r="D19" s="22">
        <v>1082000</v>
      </c>
      <c r="E19" s="23">
        <v>1600000</v>
      </c>
      <c r="F19" s="23">
        <v>24000</v>
      </c>
      <c r="G19" s="8">
        <f t="shared" si="1"/>
        <v>1.5</v>
      </c>
    </row>
    <row r="20" spans="1:7" ht="15" customHeight="1">
      <c r="A20" s="34" t="s">
        <v>46</v>
      </c>
      <c r="B20" s="28" t="s">
        <v>6</v>
      </c>
      <c r="C20" s="11" t="s">
        <v>17</v>
      </c>
      <c r="D20" s="13">
        <f>D21+D22+D23</f>
        <v>47785000</v>
      </c>
      <c r="E20" s="25">
        <f>E21+E22+E23</f>
        <v>72044780</v>
      </c>
      <c r="F20" s="25">
        <f>F21+F22+F23</f>
        <v>34005162</v>
      </c>
      <c r="G20" s="12">
        <f t="shared" si="1"/>
        <v>47.20003586658187</v>
      </c>
    </row>
    <row r="21" spans="1:7" ht="16.5" customHeight="1">
      <c r="A21" s="33" t="s">
        <v>47</v>
      </c>
      <c r="B21" s="29" t="s">
        <v>6</v>
      </c>
      <c r="C21" s="7" t="s">
        <v>18</v>
      </c>
      <c r="D21" s="22">
        <v>1500000</v>
      </c>
      <c r="E21" s="23">
        <v>1500000</v>
      </c>
      <c r="F21" s="23">
        <v>401101.11</v>
      </c>
      <c r="G21" s="8">
        <f t="shared" si="1"/>
        <v>26.740073999999996</v>
      </c>
    </row>
    <row r="22" spans="1:7" ht="16.5" customHeight="1">
      <c r="A22" s="33" t="s">
        <v>48</v>
      </c>
      <c r="B22" s="29" t="s">
        <v>6</v>
      </c>
      <c r="C22" s="7" t="s">
        <v>19</v>
      </c>
      <c r="D22" s="22">
        <v>11000000</v>
      </c>
      <c r="E22" s="23">
        <v>30778000</v>
      </c>
      <c r="F22" s="23">
        <v>26290438.1</v>
      </c>
      <c r="G22" s="8">
        <f aca="true" t="shared" si="2" ref="G22:G29">F22/E22*100</f>
        <v>85.4195792449152</v>
      </c>
    </row>
    <row r="23" spans="1:7" ht="16.5" customHeight="1">
      <c r="A23" s="33" t="s">
        <v>49</v>
      </c>
      <c r="B23" s="29" t="s">
        <v>6</v>
      </c>
      <c r="C23" s="7" t="s">
        <v>20</v>
      </c>
      <c r="D23" s="22">
        <v>35285000</v>
      </c>
      <c r="E23" s="23">
        <v>39766780</v>
      </c>
      <c r="F23" s="23">
        <v>7313622.79</v>
      </c>
      <c r="G23" s="8">
        <f t="shared" si="2"/>
        <v>18.391287376046037</v>
      </c>
    </row>
    <row r="24" spans="1:7" ht="15" customHeight="1">
      <c r="A24" s="34" t="s">
        <v>50</v>
      </c>
      <c r="B24" s="28" t="s">
        <v>6</v>
      </c>
      <c r="C24" s="11" t="s">
        <v>21</v>
      </c>
      <c r="D24" s="13">
        <f>D25</f>
        <v>40392000</v>
      </c>
      <c r="E24" s="25">
        <f>E25</f>
        <v>39710386.48</v>
      </c>
      <c r="F24" s="25">
        <f>F25</f>
        <v>7780695.13</v>
      </c>
      <c r="G24" s="12">
        <f t="shared" si="2"/>
        <v>19.593602127037272</v>
      </c>
    </row>
    <row r="25" spans="1:7" ht="16.5" customHeight="1">
      <c r="A25" s="33" t="s">
        <v>51</v>
      </c>
      <c r="B25" s="29" t="s">
        <v>6</v>
      </c>
      <c r="C25" s="7" t="s">
        <v>22</v>
      </c>
      <c r="D25" s="22">
        <v>40392000</v>
      </c>
      <c r="E25" s="23">
        <v>39710386.48</v>
      </c>
      <c r="F25" s="23">
        <v>7780695.13</v>
      </c>
      <c r="G25" s="8">
        <f t="shared" si="2"/>
        <v>19.593602127037272</v>
      </c>
    </row>
    <row r="26" spans="1:7" ht="12.75">
      <c r="A26" s="34" t="s">
        <v>52</v>
      </c>
      <c r="B26" s="28" t="s">
        <v>6</v>
      </c>
      <c r="C26" s="11" t="s">
        <v>23</v>
      </c>
      <c r="D26" s="13">
        <f>D27+D28+D29</f>
        <v>3590000</v>
      </c>
      <c r="E26" s="25">
        <f>E27+E28+E29</f>
        <v>2850000</v>
      </c>
      <c r="F26" s="25">
        <f>F27+F28+F29</f>
        <v>196678.1</v>
      </c>
      <c r="G26" s="12">
        <f t="shared" si="2"/>
        <v>6.90098596491228</v>
      </c>
    </row>
    <row r="27" spans="1:7" ht="16.5" customHeight="1">
      <c r="A27" s="33" t="s">
        <v>53</v>
      </c>
      <c r="B27" s="29" t="s">
        <v>6</v>
      </c>
      <c r="C27" s="7" t="s">
        <v>24</v>
      </c>
      <c r="D27" s="22">
        <v>640000</v>
      </c>
      <c r="E27" s="23">
        <v>500000</v>
      </c>
      <c r="F27" s="23">
        <v>90678.1</v>
      </c>
      <c r="G27" s="8">
        <f t="shared" si="2"/>
        <v>18.135620000000003</v>
      </c>
    </row>
    <row r="28" spans="1:7" ht="16.5" customHeight="1">
      <c r="A28" s="33" t="s">
        <v>54</v>
      </c>
      <c r="B28" s="29" t="s">
        <v>6</v>
      </c>
      <c r="C28" s="7" t="s">
        <v>25</v>
      </c>
      <c r="D28" s="22">
        <v>1900000</v>
      </c>
      <c r="E28" s="23">
        <v>1900000</v>
      </c>
      <c r="F28" s="23">
        <v>106000</v>
      </c>
      <c r="G28" s="8">
        <f t="shared" si="2"/>
        <v>5.578947368421053</v>
      </c>
    </row>
    <row r="29" spans="1:7" ht="16.5" customHeight="1">
      <c r="A29" s="33" t="s">
        <v>55</v>
      </c>
      <c r="B29" s="29" t="s">
        <v>6</v>
      </c>
      <c r="C29" s="7" t="s">
        <v>26</v>
      </c>
      <c r="D29" s="22">
        <v>1050000</v>
      </c>
      <c r="E29" s="23">
        <v>450000</v>
      </c>
      <c r="F29" s="23">
        <v>0</v>
      </c>
      <c r="G29" s="8">
        <f t="shared" si="2"/>
        <v>0</v>
      </c>
    </row>
    <row r="30" spans="1:7" ht="15.75" customHeight="1">
      <c r="A30" s="34" t="s">
        <v>56</v>
      </c>
      <c r="B30" s="28" t="s">
        <v>6</v>
      </c>
      <c r="C30" s="11" t="s">
        <v>27</v>
      </c>
      <c r="D30" s="13">
        <f>D31</f>
        <v>15350000</v>
      </c>
      <c r="E30" s="25">
        <f>E31</f>
        <v>18180000</v>
      </c>
      <c r="F30" s="25">
        <f>F31</f>
        <v>4721357.43</v>
      </c>
      <c r="G30" s="12">
        <f aca="true" t="shared" si="3" ref="G30:G35">F30/E30*100</f>
        <v>25.970062871287126</v>
      </c>
    </row>
    <row r="31" spans="1:7" ht="16.5" customHeight="1">
      <c r="A31" s="33" t="s">
        <v>57</v>
      </c>
      <c r="B31" s="29" t="s">
        <v>6</v>
      </c>
      <c r="C31" s="7" t="s">
        <v>28</v>
      </c>
      <c r="D31" s="22">
        <v>15350000</v>
      </c>
      <c r="E31" s="23">
        <v>18180000</v>
      </c>
      <c r="F31" s="23">
        <v>4721357.43</v>
      </c>
      <c r="G31" s="8">
        <f t="shared" si="3"/>
        <v>25.970062871287126</v>
      </c>
    </row>
    <row r="32" spans="1:7" ht="15.75" customHeight="1">
      <c r="A32" s="34" t="s">
        <v>58</v>
      </c>
      <c r="B32" s="28" t="s">
        <v>6</v>
      </c>
      <c r="C32" s="11" t="s">
        <v>29</v>
      </c>
      <c r="D32" s="13">
        <f>D33</f>
        <v>4400000</v>
      </c>
      <c r="E32" s="25">
        <f>E33</f>
        <v>4120000</v>
      </c>
      <c r="F32" s="25">
        <f>F33</f>
        <v>1089707.32</v>
      </c>
      <c r="G32" s="12">
        <f t="shared" si="3"/>
        <v>26.44920679611651</v>
      </c>
    </row>
    <row r="33" spans="1:7" ht="16.5" customHeight="1">
      <c r="A33" s="33" t="s">
        <v>59</v>
      </c>
      <c r="B33" s="29" t="s">
        <v>6</v>
      </c>
      <c r="C33" s="7" t="s">
        <v>30</v>
      </c>
      <c r="D33" s="22">
        <v>4400000</v>
      </c>
      <c r="E33" s="23">
        <v>4120000</v>
      </c>
      <c r="F33" s="23">
        <v>1089707.32</v>
      </c>
      <c r="G33" s="8">
        <f t="shared" si="3"/>
        <v>26.44920679611651</v>
      </c>
    </row>
    <row r="34" spans="1:7" ht="30" customHeight="1">
      <c r="A34" s="34" t="s">
        <v>60</v>
      </c>
      <c r="B34" s="28" t="s">
        <v>6</v>
      </c>
      <c r="C34" s="11" t="s">
        <v>31</v>
      </c>
      <c r="D34" s="13">
        <f>D35</f>
        <v>100000</v>
      </c>
      <c r="E34" s="25">
        <f>E35</f>
        <v>100000</v>
      </c>
      <c r="F34" s="25">
        <f>F35</f>
        <v>339</v>
      </c>
      <c r="G34" s="12">
        <f t="shared" si="3"/>
        <v>0.33899999999999997</v>
      </c>
    </row>
    <row r="35" spans="1:7" ht="26.25" customHeight="1">
      <c r="A35" s="35" t="s">
        <v>61</v>
      </c>
      <c r="B35" s="30" t="s">
        <v>6</v>
      </c>
      <c r="C35" s="9" t="s">
        <v>32</v>
      </c>
      <c r="D35" s="10">
        <v>100000</v>
      </c>
      <c r="E35" s="22">
        <v>100000</v>
      </c>
      <c r="F35" s="22">
        <v>339</v>
      </c>
      <c r="G35" s="8">
        <f t="shared" si="3"/>
        <v>0.33899999999999997</v>
      </c>
    </row>
    <row r="36" spans="1:7" ht="18" customHeight="1">
      <c r="A36" s="39" t="s">
        <v>34</v>
      </c>
      <c r="B36" s="39"/>
      <c r="C36" s="39"/>
      <c r="D36" s="20">
        <v>-12335407</v>
      </c>
      <c r="E36" s="37">
        <v>-12310617.63</v>
      </c>
      <c r="F36" s="26">
        <v>4379061.8</v>
      </c>
      <c r="G36" s="17"/>
    </row>
  </sheetData>
  <sheetProtection/>
  <mergeCells count="3">
    <mergeCell ref="A6:G6"/>
    <mergeCell ref="A36:C36"/>
    <mergeCell ref="F7:G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2018-05-23T05:52:43Z</cp:lastPrinted>
  <dcterms:created xsi:type="dcterms:W3CDTF">2014-12-03T07:05:39Z</dcterms:created>
  <dcterms:modified xsi:type="dcterms:W3CDTF">2018-05-23T06:01:43Z</dcterms:modified>
  <cp:category/>
  <cp:version/>
  <cp:contentType/>
  <cp:contentStatus/>
</cp:coreProperties>
</file>