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6275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2" i="1"/>
  <c r="K12"/>
  <c r="K7" s="1"/>
  <c r="J12"/>
  <c r="J7" s="1"/>
  <c r="J14"/>
  <c r="H15"/>
  <c r="G15" s="1"/>
  <c r="G14" s="1"/>
  <c r="M9"/>
  <c r="M7" s="1"/>
  <c r="L9"/>
  <c r="L7" s="1"/>
  <c r="K9"/>
  <c r="J9"/>
  <c r="I9"/>
  <c r="H9"/>
  <c r="H7" s="1"/>
  <c r="G11"/>
  <c r="M14"/>
  <c r="L14"/>
  <c r="K14"/>
  <c r="I14"/>
  <c r="G8"/>
  <c r="G10"/>
  <c r="G9" s="1"/>
  <c r="I7" l="1"/>
  <c r="I17" s="1"/>
  <c r="I16" s="1"/>
  <c r="J17"/>
  <c r="J16" s="1"/>
  <c r="G12"/>
  <c r="H14"/>
  <c r="H17" s="1"/>
  <c r="H16" s="1"/>
  <c r="K17"/>
  <c r="K16" s="1"/>
  <c r="M17"/>
  <c r="M16" s="1"/>
  <c r="L17"/>
  <c r="L16" s="1"/>
  <c r="G7" l="1"/>
  <c r="G17" s="1"/>
  <c r="G16" s="1"/>
</calcChain>
</file>

<file path=xl/comments1.xml><?xml version="1.0" encoding="utf-8"?>
<comments xmlns="http://schemas.openxmlformats.org/spreadsheetml/2006/main">
  <authors>
    <author>finotd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<sst xmlns="http://schemas.openxmlformats.org/spreadsheetml/2006/main" count="48" uniqueCount="33">
  <si>
    <t>1.</t>
  </si>
  <si>
    <t xml:space="preserve">Обеспечение безопасности жизнедеятельности населения </t>
  </si>
  <si>
    <t>1.1.</t>
  </si>
  <si>
    <t>обеспечение пожарной безопасности и проведение аварийно-спасательных работ на территории поселения и обучение населения в области пожарной безопасности</t>
  </si>
  <si>
    <t>1.2.</t>
  </si>
  <si>
    <t>противопожарное водоснабжение: обслуживание и ремонт пожарных гидрантов в границах поселения</t>
  </si>
  <si>
    <t>1.3</t>
  </si>
  <si>
    <t>Охрана объектов (в том числе зданий, сооружений) и территорий, имеющих историческое, культовое, культурное или  природоохранное значение, и мест захоронений, профилактика социально опасных форм поведение граждан</t>
  </si>
  <si>
    <t>Субсидии социально ориентированным некоммерческим организациям</t>
  </si>
  <si>
    <t>внедрение аппаратно-программного комплекса «Безопасный город» (приобретение и монтаж видеокамер и т.д.)</t>
  </si>
  <si>
    <t>местный бюджет</t>
  </si>
  <si>
    <t>п/п</t>
  </si>
  <si>
    <t>Наименование мероприятия</t>
  </si>
  <si>
    <t>Сроки реализации  Программы</t>
  </si>
  <si>
    <t>Участники Программы</t>
  </si>
  <si>
    <t>Источники финансирования</t>
  </si>
  <si>
    <t>Сумма расходов всего (тыс.руб.)</t>
  </si>
  <si>
    <t>2020-2025</t>
  </si>
  <si>
    <t>ОКТ и ТИ, отделы администрации, организации</t>
  </si>
  <si>
    <t>ОКС и ТИ, отделы администрации</t>
  </si>
  <si>
    <t>Всего по муниципальной программе</t>
  </si>
  <si>
    <t xml:space="preserve"> а) обслуживание и ремонт пожарных гидрантов в границах поселения</t>
  </si>
  <si>
    <t>б) устройство пожарных гидрантов</t>
  </si>
  <si>
    <t>источники финансирования</t>
  </si>
  <si>
    <t>2.</t>
  </si>
  <si>
    <t xml:space="preserve"> итого</t>
  </si>
  <si>
    <t>итого</t>
  </si>
  <si>
    <t>2.1</t>
  </si>
  <si>
    <t>1.4.</t>
  </si>
  <si>
    <t xml:space="preserve"> Мероприятия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характера, участия в предупреждении и ликвидации последствий чрезвычайных ситуаций в границах поселенияпоследствий чрезвычайных ситуаций в границах поселения</t>
  </si>
  <si>
    <t>Приложение №1</t>
  </si>
  <si>
    <t>к постановлению администрации</t>
  </si>
  <si>
    <t>от    26.04.2021                                        №482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</si>
</sst>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4" fontId="0" fillId="0" borderId="0" xfId="0" applyNumberFormat="1"/>
    <xf numFmtId="164" fontId="0" fillId="0" borderId="0" xfId="0" applyNumberFormat="1"/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1" xfId="0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center" vertical="top"/>
    </xf>
    <xf numFmtId="164" fontId="1" fillId="0" borderId="13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49" fontId="2" fillId="0" borderId="14" xfId="0" applyNumberFormat="1" applyFont="1" applyBorder="1" applyAlignment="1">
      <alignment horizontal="center" vertical="top"/>
    </xf>
    <xf numFmtId="164" fontId="0" fillId="0" borderId="24" xfId="0" applyNumberFormat="1" applyBorder="1" applyAlignment="1">
      <alignment horizontal="center" vertical="top"/>
    </xf>
    <xf numFmtId="0" fontId="5" fillId="0" borderId="12" xfId="0" applyFont="1" applyBorder="1" applyAlignment="1">
      <alignment horizontal="left" vertical="top" wrapText="1"/>
    </xf>
    <xf numFmtId="49" fontId="2" fillId="0" borderId="16" xfId="0" applyNumberFormat="1" applyFont="1" applyBorder="1" applyAlignment="1">
      <alignment horizontal="center" vertical="top"/>
    </xf>
    <xf numFmtId="0" fontId="2" fillId="0" borderId="8" xfId="0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0" fillId="0" borderId="19" xfId="0" applyBorder="1"/>
    <xf numFmtId="0" fontId="2" fillId="0" borderId="22" xfId="0" applyFont="1" applyBorder="1" applyAlignment="1">
      <alignment horizontal="right" vertical="top" wrapText="1"/>
    </xf>
    <xf numFmtId="164" fontId="0" fillId="0" borderId="23" xfId="0" applyNumberFormat="1" applyBorder="1"/>
    <xf numFmtId="164" fontId="0" fillId="0" borderId="24" xfId="0" applyNumberFormat="1" applyBorder="1"/>
    <xf numFmtId="164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164" fontId="0" fillId="0" borderId="2" xfId="0" applyNumberFormat="1" applyFill="1" applyBorder="1" applyAlignment="1">
      <alignment horizontal="center" vertical="top"/>
    </xf>
    <xf numFmtId="164" fontId="0" fillId="0" borderId="25" xfId="0" applyNumberForma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center" vertical="top"/>
    </xf>
    <xf numFmtId="164" fontId="0" fillId="0" borderId="23" xfId="0" applyNumberFormat="1" applyFill="1" applyBorder="1" applyAlignment="1">
      <alignment horizontal="center" vertical="top"/>
    </xf>
    <xf numFmtId="49" fontId="2" fillId="0" borderId="19" xfId="0" applyNumberFormat="1" applyFont="1" applyFill="1" applyBorder="1" applyAlignment="1">
      <alignment horizontal="center" vertical="top"/>
    </xf>
    <xf numFmtId="0" fontId="2" fillId="0" borderId="20" xfId="0" applyNumberFormat="1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164" fontId="1" fillId="0" borderId="12" xfId="0" applyNumberFormat="1" applyFont="1" applyFill="1" applyBorder="1"/>
    <xf numFmtId="164" fontId="0" fillId="0" borderId="23" xfId="0" applyNumberFormat="1" applyFill="1" applyBorder="1"/>
    <xf numFmtId="0" fontId="2" fillId="0" borderId="26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N6" sqref="N6"/>
    </sheetView>
  </sheetViews>
  <sheetFormatPr defaultRowHeight="15"/>
  <cols>
    <col min="1" max="1" width="5.42578125" customWidth="1"/>
    <col min="2" max="2" width="41.85546875" customWidth="1"/>
    <col min="3" max="3" width="11.85546875" hidden="1" customWidth="1"/>
    <col min="4" max="4" width="13.140625" hidden="1" customWidth="1"/>
    <col min="5" max="5" width="10.42578125" hidden="1" customWidth="1"/>
    <col min="6" max="6" width="10.42578125" customWidth="1"/>
    <col min="7" max="7" width="11.42578125" customWidth="1"/>
    <col min="8" max="8" width="9.85546875" hidden="1" customWidth="1"/>
    <col min="9" max="9" width="10.85546875" customWidth="1"/>
    <col min="10" max="10" width="8.85546875" hidden="1" customWidth="1"/>
    <col min="11" max="11" width="9.28515625" hidden="1" customWidth="1"/>
    <col min="12" max="12" width="8.5703125" hidden="1" customWidth="1"/>
    <col min="13" max="13" width="9.140625" hidden="1" customWidth="1"/>
    <col min="14" max="14" width="10.140625" bestFit="1" customWidth="1"/>
  </cols>
  <sheetData>
    <row r="1" spans="1:14">
      <c r="G1" t="s">
        <v>30</v>
      </c>
    </row>
    <row r="2" spans="1:14">
      <c r="F2" t="s">
        <v>31</v>
      </c>
    </row>
    <row r="3" spans="1:14">
      <c r="F3" t="s">
        <v>32</v>
      </c>
    </row>
    <row r="5" spans="1:14" ht="16.5" thickBot="1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6"/>
    </row>
    <row r="6" spans="1:14" ht="60.75" thickBot="1">
      <c r="A6" s="8" t="s">
        <v>11</v>
      </c>
      <c r="B6" s="9" t="s">
        <v>12</v>
      </c>
      <c r="C6" s="10" t="s">
        <v>13</v>
      </c>
      <c r="D6" s="10" t="s">
        <v>14</v>
      </c>
      <c r="E6" s="10" t="s">
        <v>15</v>
      </c>
      <c r="F6" s="10" t="s">
        <v>23</v>
      </c>
      <c r="G6" s="10" t="s">
        <v>16</v>
      </c>
      <c r="H6" s="9">
        <v>2020</v>
      </c>
      <c r="I6" s="43">
        <v>2021</v>
      </c>
      <c r="J6" s="43">
        <v>2022</v>
      </c>
      <c r="K6" s="43">
        <v>2023</v>
      </c>
      <c r="L6" s="9">
        <v>2024</v>
      </c>
      <c r="M6" s="11">
        <v>2025</v>
      </c>
    </row>
    <row r="7" spans="1:14" ht="34.5" customHeight="1">
      <c r="A7" s="12" t="s">
        <v>0</v>
      </c>
      <c r="B7" s="56" t="s">
        <v>1</v>
      </c>
      <c r="C7" s="57"/>
      <c r="D7" s="57"/>
      <c r="E7" s="58"/>
      <c r="F7" s="13" t="s">
        <v>25</v>
      </c>
      <c r="G7" s="14">
        <f>H7+I7+J7+K7+L7+M7</f>
        <v>3889.8220000000001</v>
      </c>
      <c r="H7" s="14">
        <f>H8+H9+H12</f>
        <v>1134.8220000000001</v>
      </c>
      <c r="I7" s="35">
        <f>I8+I9+I12+I13</f>
        <v>735</v>
      </c>
      <c r="J7" s="35">
        <f>J8+J9+J12+J13</f>
        <v>550</v>
      </c>
      <c r="K7" s="35">
        <f>K8+K9+K12+K13</f>
        <v>550</v>
      </c>
      <c r="L7" s="14">
        <f t="shared" ref="L7:M7" si="0">L8+L9+L12</f>
        <v>460</v>
      </c>
      <c r="M7" s="15">
        <f t="shared" si="0"/>
        <v>460</v>
      </c>
    </row>
    <row r="8" spans="1:14" ht="113.25" hidden="1" customHeight="1">
      <c r="A8" s="16" t="s">
        <v>2</v>
      </c>
      <c r="B8" s="2" t="s">
        <v>3</v>
      </c>
      <c r="C8" s="5" t="s">
        <v>17</v>
      </c>
      <c r="D8" s="49" t="s">
        <v>18</v>
      </c>
      <c r="E8" s="4" t="s">
        <v>10</v>
      </c>
      <c r="F8" s="4" t="s">
        <v>10</v>
      </c>
      <c r="G8" s="3">
        <f>H8+I8+J8+K8+L8+M8</f>
        <v>130</v>
      </c>
      <c r="H8" s="3">
        <v>15</v>
      </c>
      <c r="I8" s="29">
        <v>15</v>
      </c>
      <c r="J8" s="29">
        <v>20</v>
      </c>
      <c r="K8" s="29">
        <v>20</v>
      </c>
      <c r="L8" s="3">
        <v>30</v>
      </c>
      <c r="M8" s="17">
        <v>30</v>
      </c>
    </row>
    <row r="9" spans="1:14" ht="32.25" hidden="1" customHeight="1">
      <c r="A9" s="53" t="s">
        <v>4</v>
      </c>
      <c r="B9" s="2" t="s">
        <v>5</v>
      </c>
      <c r="C9" s="5"/>
      <c r="D9" s="50"/>
      <c r="E9" s="4" t="s">
        <v>10</v>
      </c>
      <c r="F9" s="30" t="s">
        <v>10</v>
      </c>
      <c r="G9" s="29">
        <f>G10+G11</f>
        <v>1304.8220000000001</v>
      </c>
      <c r="H9" s="29">
        <f t="shared" ref="H9:M9" si="1">H10+H11</f>
        <v>819.822</v>
      </c>
      <c r="I9" s="29">
        <f t="shared" si="1"/>
        <v>85</v>
      </c>
      <c r="J9" s="29">
        <f t="shared" si="1"/>
        <v>100</v>
      </c>
      <c r="K9" s="29">
        <f t="shared" si="1"/>
        <v>100</v>
      </c>
      <c r="L9" s="29">
        <f t="shared" si="1"/>
        <v>100</v>
      </c>
      <c r="M9" s="17">
        <f t="shared" si="1"/>
        <v>100</v>
      </c>
    </row>
    <row r="10" spans="1:14" ht="50.25" hidden="1" customHeight="1">
      <c r="A10" s="54"/>
      <c r="B10" s="2" t="s">
        <v>21</v>
      </c>
      <c r="C10" s="5" t="s">
        <v>17</v>
      </c>
      <c r="D10" s="50"/>
      <c r="E10" s="4" t="s">
        <v>10</v>
      </c>
      <c r="F10" s="4" t="s">
        <v>10</v>
      </c>
      <c r="G10" s="3">
        <f t="shared" ref="G10:G15" si="2">H10+I10+J10+K10+L10+M10</f>
        <v>570</v>
      </c>
      <c r="H10" s="3">
        <v>85</v>
      </c>
      <c r="I10" s="29">
        <v>85</v>
      </c>
      <c r="J10" s="29">
        <v>100</v>
      </c>
      <c r="K10" s="29">
        <v>100</v>
      </c>
      <c r="L10" s="3">
        <v>100</v>
      </c>
      <c r="M10" s="17">
        <v>100</v>
      </c>
    </row>
    <row r="11" spans="1:14" ht="33" hidden="1" customHeight="1">
      <c r="A11" s="55"/>
      <c r="B11" s="2" t="s">
        <v>22</v>
      </c>
      <c r="C11" s="5">
        <v>2020</v>
      </c>
      <c r="D11" s="50"/>
      <c r="E11" s="4" t="s">
        <v>10</v>
      </c>
      <c r="F11" s="4" t="s">
        <v>10</v>
      </c>
      <c r="G11" s="3">
        <f>H11</f>
        <v>734.822</v>
      </c>
      <c r="H11" s="3">
        <v>734.822</v>
      </c>
      <c r="I11" s="29"/>
      <c r="J11" s="29"/>
      <c r="K11" s="29"/>
      <c r="L11" s="29"/>
      <c r="M11" s="17"/>
    </row>
    <row r="12" spans="1:14" ht="64.5" customHeight="1" thickBot="1">
      <c r="A12" s="18" t="s">
        <v>6</v>
      </c>
      <c r="B12" s="2" t="s">
        <v>9</v>
      </c>
      <c r="C12" s="5" t="s">
        <v>17</v>
      </c>
      <c r="D12" s="51"/>
      <c r="E12" s="4" t="s">
        <v>10</v>
      </c>
      <c r="F12" s="4" t="s">
        <v>10</v>
      </c>
      <c r="G12" s="29">
        <f t="shared" si="2"/>
        <v>2420</v>
      </c>
      <c r="H12" s="29">
        <v>300</v>
      </c>
      <c r="I12" s="29">
        <f>300+115+185</f>
        <v>600</v>
      </c>
      <c r="J12" s="29">
        <f>320+110</f>
        <v>430</v>
      </c>
      <c r="K12" s="29">
        <f>320+110</f>
        <v>430</v>
      </c>
      <c r="L12" s="29">
        <v>330</v>
      </c>
      <c r="M12" s="17">
        <v>330</v>
      </c>
    </row>
    <row r="13" spans="1:14" ht="240.75" hidden="1" customHeight="1" thickBot="1">
      <c r="A13" s="37" t="s">
        <v>28</v>
      </c>
      <c r="B13" s="38" t="s">
        <v>29</v>
      </c>
      <c r="C13" s="39"/>
      <c r="D13" s="40"/>
      <c r="E13" s="41"/>
      <c r="F13" s="42"/>
      <c r="G13" s="36"/>
      <c r="H13" s="36"/>
      <c r="I13" s="36">
        <v>35</v>
      </c>
      <c r="J13" s="36"/>
      <c r="K13" s="36"/>
      <c r="L13" s="36"/>
      <c r="M13" s="19"/>
    </row>
    <row r="14" spans="1:14" ht="174.75" hidden="1" customHeight="1">
      <c r="A14" s="12" t="s">
        <v>24</v>
      </c>
      <c r="B14" s="56" t="s">
        <v>7</v>
      </c>
      <c r="C14" s="57"/>
      <c r="D14" s="57"/>
      <c r="E14" s="58"/>
      <c r="F14" s="20" t="s">
        <v>26</v>
      </c>
      <c r="G14" s="14">
        <f>G15</f>
        <v>900</v>
      </c>
      <c r="H14" s="14">
        <f t="shared" ref="H14:M14" si="3">H15</f>
        <v>150</v>
      </c>
      <c r="I14" s="35">
        <f t="shared" si="3"/>
        <v>150</v>
      </c>
      <c r="J14" s="35">
        <f t="shared" si="3"/>
        <v>150</v>
      </c>
      <c r="K14" s="35">
        <f t="shared" si="3"/>
        <v>150</v>
      </c>
      <c r="L14" s="35">
        <f t="shared" si="3"/>
        <v>150</v>
      </c>
      <c r="M14" s="15">
        <f t="shared" si="3"/>
        <v>150</v>
      </c>
    </row>
    <row r="15" spans="1:14" ht="63.75" hidden="1" thickBot="1">
      <c r="A15" s="21" t="s">
        <v>27</v>
      </c>
      <c r="B15" s="31" t="s">
        <v>8</v>
      </c>
      <c r="C15" s="31" t="s">
        <v>17</v>
      </c>
      <c r="D15" s="31" t="s">
        <v>19</v>
      </c>
      <c r="E15" s="32" t="s">
        <v>10</v>
      </c>
      <c r="F15" s="32" t="s">
        <v>10</v>
      </c>
      <c r="G15" s="33">
        <f t="shared" si="2"/>
        <v>900</v>
      </c>
      <c r="H15" s="33">
        <f>150-150+150</f>
        <v>150</v>
      </c>
      <c r="I15" s="33">
        <v>150</v>
      </c>
      <c r="J15" s="33">
        <v>150</v>
      </c>
      <c r="K15" s="33">
        <v>150</v>
      </c>
      <c r="L15" s="33">
        <v>150</v>
      </c>
      <c r="M15" s="34">
        <v>150</v>
      </c>
    </row>
    <row r="16" spans="1:14" ht="20.25" customHeight="1">
      <c r="A16" s="22"/>
      <c r="B16" s="56" t="s">
        <v>20</v>
      </c>
      <c r="C16" s="57"/>
      <c r="D16" s="57"/>
      <c r="E16" s="58"/>
      <c r="F16" s="20"/>
      <c r="G16" s="23">
        <f>G17</f>
        <v>4789.8220000000001</v>
      </c>
      <c r="H16" s="23">
        <f t="shared" ref="H16:M16" si="4">H17</f>
        <v>1284.8220000000001</v>
      </c>
      <c r="I16" s="44">
        <f t="shared" si="4"/>
        <v>885</v>
      </c>
      <c r="J16" s="44">
        <f t="shared" si="4"/>
        <v>700</v>
      </c>
      <c r="K16" s="44">
        <f t="shared" si="4"/>
        <v>700</v>
      </c>
      <c r="L16" s="23">
        <f t="shared" si="4"/>
        <v>610</v>
      </c>
      <c r="M16" s="24">
        <f t="shared" si="4"/>
        <v>610</v>
      </c>
    </row>
    <row r="17" spans="1:13" ht="16.5" thickBot="1">
      <c r="A17" s="25"/>
      <c r="B17" s="46" t="s">
        <v>10</v>
      </c>
      <c r="C17" s="47"/>
      <c r="D17" s="47"/>
      <c r="E17" s="48"/>
      <c r="F17" s="26"/>
      <c r="G17" s="27">
        <f t="shared" ref="G17:M17" si="5">G7+G14</f>
        <v>4789.8220000000001</v>
      </c>
      <c r="H17" s="27">
        <f t="shared" si="5"/>
        <v>1284.8220000000001</v>
      </c>
      <c r="I17" s="45">
        <f t="shared" si="5"/>
        <v>885</v>
      </c>
      <c r="J17" s="45">
        <f t="shared" si="5"/>
        <v>700</v>
      </c>
      <c r="K17" s="45">
        <f t="shared" si="5"/>
        <v>700</v>
      </c>
      <c r="L17" s="27">
        <f t="shared" si="5"/>
        <v>610</v>
      </c>
      <c r="M17" s="28">
        <f t="shared" si="5"/>
        <v>610</v>
      </c>
    </row>
    <row r="18" spans="1:13" ht="15.75">
      <c r="B18" s="1"/>
      <c r="C18" s="1"/>
      <c r="D18" s="1"/>
    </row>
    <row r="19" spans="1:13" ht="15.75">
      <c r="B19" s="1"/>
      <c r="C19" s="1"/>
      <c r="D19" s="1"/>
      <c r="I19" s="7"/>
      <c r="J19" s="7"/>
      <c r="K19" s="7"/>
    </row>
    <row r="20" spans="1:13" ht="15.75">
      <c r="B20" s="1"/>
      <c r="C20" s="1"/>
      <c r="D20" s="1"/>
    </row>
    <row r="21" spans="1:13" ht="15.75">
      <c r="B21" s="1"/>
      <c r="C21" s="1"/>
      <c r="D21" s="1"/>
    </row>
    <row r="22" spans="1:13" ht="15.75">
      <c r="B22" s="1"/>
      <c r="C22" s="1"/>
      <c r="D22" s="1"/>
    </row>
    <row r="23" spans="1:13" ht="15.75">
      <c r="B23" s="1"/>
      <c r="C23" s="1"/>
      <c r="D23" s="1"/>
    </row>
    <row r="24" spans="1:13" ht="15.75">
      <c r="B24" s="1"/>
      <c r="C24" s="1"/>
      <c r="D24" s="1"/>
    </row>
    <row r="25" spans="1:13" ht="15.75">
      <c r="B25" s="1"/>
      <c r="C25" s="1"/>
      <c r="D25" s="1"/>
    </row>
    <row r="26" spans="1:13" ht="15.75">
      <c r="B26" s="1"/>
      <c r="C26" s="1"/>
      <c r="D26" s="1"/>
    </row>
    <row r="27" spans="1:13" ht="15.75">
      <c r="B27" s="1"/>
      <c r="C27" s="1"/>
      <c r="D27" s="1"/>
    </row>
    <row r="28" spans="1:13" ht="15.75">
      <c r="B28" s="1"/>
      <c r="C28" s="1"/>
      <c r="D28" s="1"/>
    </row>
    <row r="29" spans="1:13" ht="15.75">
      <c r="B29" s="1"/>
      <c r="C29" s="1"/>
      <c r="D29" s="1"/>
    </row>
    <row r="30" spans="1:13" ht="15.75">
      <c r="B30" s="1"/>
      <c r="C30" s="1"/>
      <c r="D30" s="1"/>
    </row>
    <row r="31" spans="1:13" ht="15.75">
      <c r="B31" s="1"/>
      <c r="C31" s="1"/>
      <c r="D31" s="1"/>
    </row>
    <row r="32" spans="1:13" ht="15.75">
      <c r="B32" s="1"/>
      <c r="C32" s="1"/>
      <c r="D32" s="1"/>
    </row>
  </sheetData>
  <mergeCells count="7">
    <mergeCell ref="B17:E17"/>
    <mergeCell ref="D8:D12"/>
    <mergeCell ref="B5:M5"/>
    <mergeCell ref="A9:A11"/>
    <mergeCell ref="B7:E7"/>
    <mergeCell ref="B14:E14"/>
    <mergeCell ref="B16:E16"/>
  </mergeCells>
  <pageMargins left="0.78740157480314965" right="0.51181102362204722" top="0.74803149606299213" bottom="0.78740157480314965" header="0.31496062992125984" footer="0.31496062992125984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Borz</cp:lastModifiedBy>
  <cp:lastPrinted>2021-03-19T08:05:11Z</cp:lastPrinted>
  <dcterms:created xsi:type="dcterms:W3CDTF">2019-11-14T13:04:37Z</dcterms:created>
  <dcterms:modified xsi:type="dcterms:W3CDTF">2021-04-27T13:23:36Z</dcterms:modified>
</cp:coreProperties>
</file>