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80" windowWidth="12120" windowHeight="7875" activeTab="0"/>
  </bookViews>
  <sheets>
    <sheet name="Лист1" sheetId="1" r:id="rId1"/>
    <sheet name="Лист2" sheetId="2" r:id="rId2"/>
  </sheets>
  <definedNames>
    <definedName name="DataRange">'Лист1'!$A$13:$F$13</definedName>
    <definedName name="_xlnm.Print_Titles" localSheetId="0">'Лист1'!$10:$11</definedName>
  </definedNames>
  <calcPr fullCalcOnLoad="1"/>
</workbook>
</file>

<file path=xl/sharedStrings.xml><?xml version="1.0" encoding="utf-8"?>
<sst xmlns="http://schemas.openxmlformats.org/spreadsheetml/2006/main" count="532" uniqueCount="224">
  <si>
    <t>Наименование показателей бюджетной классификации</t>
  </si>
  <si>
    <t>КОСГУ</t>
  </si>
  <si>
    <t/>
  </si>
  <si>
    <t xml:space="preserve">10000000 </t>
  </si>
  <si>
    <t>НАЛОГИ НА ПРИБЫЛЬ, ДОХОДЫ</t>
  </si>
  <si>
    <t xml:space="preserve">10100000 </t>
  </si>
  <si>
    <t>Налог на доходы физических лиц</t>
  </si>
  <si>
    <t xml:space="preserve">10102000 </t>
  </si>
  <si>
    <t xml:space="preserve">10102010 </t>
  </si>
  <si>
    <t>1000</t>
  </si>
  <si>
    <t>182</t>
  </si>
  <si>
    <t>110</t>
  </si>
  <si>
    <t xml:space="preserve">10102020 </t>
  </si>
  <si>
    <t>3000</t>
  </si>
  <si>
    <t>4000</t>
  </si>
  <si>
    <t xml:space="preserve">10102030 </t>
  </si>
  <si>
    <t>НАЛОГИ НА СОВОКУПНЫЙ ДОХОД</t>
  </si>
  <si>
    <t xml:space="preserve">10500000 </t>
  </si>
  <si>
    <t xml:space="preserve">10501000 </t>
  </si>
  <si>
    <t xml:space="preserve">10501010 </t>
  </si>
  <si>
    <t xml:space="preserve">10501011 </t>
  </si>
  <si>
    <t>Налог, взимаемый c налогоплательщиков, выбравших в качестве объекта налогообложения доходы (за налоговые периоды , истекшие до 1 января 2011 года)</t>
  </si>
  <si>
    <t xml:space="preserve">10501012 </t>
  </si>
  <si>
    <t>Минимальный налог, зачисляемый в бюджеты субъектов РФ</t>
  </si>
  <si>
    <t>НАЛОГИ НА ИМУЩЕСТВО</t>
  </si>
  <si>
    <t>Налог на имущество физических лиц</t>
  </si>
  <si>
    <t>Земельный налог</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</si>
  <si>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</si>
  <si>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</si>
  <si>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0000</t>
  </si>
  <si>
    <t>011</t>
  </si>
  <si>
    <t>250</t>
  </si>
  <si>
    <t>ДОХОДЫ ОТ ПРОДАЖИ МАТЕРИАЛЬНЫХ И НЕМАТЕРИАЛЬНЫХ АКТИВОВ</t>
  </si>
  <si>
    <t>АДМИНИСТРАТИВНЫЕ ПЛАТЕЖИ И СБОРЫ</t>
  </si>
  <si>
    <t>140</t>
  </si>
  <si>
    <t>ПРОЧИЕ НЕНАЛОГОВЫЕ ДОХОДЫ</t>
  </si>
  <si>
    <t xml:space="preserve">11700000 </t>
  </si>
  <si>
    <t xml:space="preserve">11701050 </t>
  </si>
  <si>
    <t>241</t>
  </si>
  <si>
    <t>180</t>
  </si>
  <si>
    <t xml:space="preserve">11705050 </t>
  </si>
  <si>
    <t>БЕЗВОЗМЕЗДНЫЕ ПОСТУПЛЕНИЯ</t>
  </si>
  <si>
    <t xml:space="preserve">20000000 </t>
  </si>
  <si>
    <t>Вид дохода</t>
  </si>
  <si>
    <t>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</si>
  <si>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</si>
  <si>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</si>
  <si>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</si>
  <si>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</si>
  <si>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</si>
  <si>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10904053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</si>
  <si>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</si>
  <si>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t>
  </si>
  <si>
    <t>Подвид доходов</t>
  </si>
  <si>
    <t xml:space="preserve">ВОЗВРАТ  ОСТАТКОВ СУБСИДИЙ,  СУБВЕНЦИЙ  И ИНЫХ МЕЖБЮДЖЕТНЫХ  ТРАНСФЕРТОВ, ИМЕЮЩИХ  ЦЕЛЕВОЕ  НАЗНАЧЕНИЕ, ПРОШЛЫХ ЛЕТ
</t>
  </si>
  <si>
    <t xml:space="preserve">ШТРАФЫ, САНКЦИИ, ВОЗМЕЩЕНИЕ УЩЕРБА </t>
  </si>
  <si>
    <t>756</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</si>
  <si>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t>
  </si>
  <si>
    <t>ДОХОДЫ ОТ ОКАЗАНИЯ ПЛАТНЫХ УСЛУГ (РАБОТ) И КОМПЕНСАЦИИ ЗАТРАТ ГОСУДАРСТВА</t>
  </si>
  <si>
    <t>Единый сельскохозяйственный налог  (за налоговые периоды, истекшие до 1 января  2011 года)</t>
  </si>
  <si>
    <t>6000</t>
  </si>
  <si>
    <t>НАЛОГИ НА ТОВАРЫ (РАБОТЫ, УСЛУГИ), РЕАЛИЗУЕМЫЕ НА ТЕРРИТОРИИ РОССИЙСКОЙ ФЕДЕРАЦИИ</t>
  </si>
  <si>
    <t xml:space="preserve">10300000 </t>
  </si>
  <si>
    <t xml:space="preserve">10302000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</si>
  <si>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</si>
  <si>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</si>
  <si>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</si>
  <si>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</si>
  <si>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Адм</t>
  </si>
  <si>
    <t>НАЛОГОВЫЕ И НЕНАЛОГОВЫЕ ДОХОДЫ</t>
  </si>
  <si>
    <t xml:space="preserve">Исполнено </t>
  </si>
  <si>
    <t>2100</t>
  </si>
  <si>
    <t>5000</t>
  </si>
  <si>
    <t xml:space="preserve">Земельный налог с организаций
</t>
  </si>
  <si>
    <t xml:space="preserve">Земельный налог с организаций, обладающих земельным участком, расположенным в границах городских поселений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</si>
  <si>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</si>
  <si>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10606030
</t>
  </si>
  <si>
    <t>Дотации бюджетам городских поселений на выравнивание уровня бюджетной обеспеченности</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</si>
  <si>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
</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</si>
  <si>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</si>
  <si>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</si>
  <si>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</si>
  <si>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</si>
  <si>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</si>
  <si>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Платежи, взимаемые органами местного  самоуправления (организациями) городских поселений за выполнение определенных функций
</t>
  </si>
  <si>
    <t>Невыясненные поступления, зачисляемые в бюджеты городских поселений</t>
  </si>
  <si>
    <t>Прочие неналоговые доходы бюджетов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</si>
  <si>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</si>
  <si>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поселений</t>
  </si>
  <si>
    <t>Прочие доходы от оказания платных услуг (работ) получателями средств бюджетов городских поселений</t>
  </si>
  <si>
    <t>0286</t>
  </si>
  <si>
    <t>01</t>
  </si>
  <si>
    <t>13</t>
  </si>
  <si>
    <t>Земельный налог (по обязательствам, возникшим до 1 января 2006 года), мобилизуемый на территориях городских поселений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</si>
  <si>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(Пени по соответствующему платежу)</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</si>
  <si>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
</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</si>
  <si>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</si>
  <si>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(Проценты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</si>
  <si>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</si>
  <si>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поселений                                                                      (Проценты по соответствующему платежу)</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</si>
  <si>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</si>
  <si>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Земельный налог (по обязательствам, возникшим до 1 января 2006 года), мобилизуемый на территориях городских поселений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</si>
  <si>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</si>
  <si>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</si>
  <si>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(Суммы денежных взысканий (штрафов) по соответствующему платежу согласно законодательству Российской Федерации)</t>
  </si>
  <si>
    <t>Минимальный налог, зачисляемый в бюджеты субъектов РФ                                                                                                  (Суммы денежных взысканий (штрафов) по соответствующему платежу согласно законодательству Российской Федерации)</t>
  </si>
  <si>
    <t xml:space="preserve">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
</t>
  </si>
  <si>
    <t xml:space="preserve">Земельный налог с физических лиц,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
</t>
  </si>
  <si>
    <t xml:space="preserve">Земельный налог (по обязательствам, возникшим до1 января 2006 года), мобилизуемый на территориях поселений (Суммы денежных взысканий (штрафов) по соответствующему платежу согласно законодательству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</si>
  <si>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
</t>
  </si>
  <si>
    <t>Налог, взимаемый с налогоплательщиков, выбравших в качестве объекта налогообложения доходы (Прочие поступления)</t>
  </si>
  <si>
    <t>Налог, взимаемый c налогоплательщиков, выбравших в качестве объекта налогообложения доходы (за налоговые периоды , истекшие до 1 января 2011 года) (Прочие поступления)</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</si>
  <si>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(Прочие поступления)</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</si>
  <si>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</si>
  <si>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 xml:space="preserve">Земельный налог с организаций, обладающих земельным участком, расположенным в границах городских поселений (Прочие поступления)
</t>
  </si>
  <si>
    <t xml:space="preserve">Земельный налог с физических лиц, обладающих земельным участком, расположенным в границах городских поселений (Прочие поступления)
</t>
  </si>
  <si>
    <t>Элемент</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</si>
  <si>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</si>
  <si>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 xml:space="preserve">Прочие доходы от компенсации затрат бюджетов городских поселений
</t>
  </si>
  <si>
    <t xml:space="preserve">ПЛАТЕЖИ ПРИ ПОЛЬЗОВАНИИ ПРИРОДНЫМИ РЕСУРСАМИ
</t>
  </si>
  <si>
    <t>048</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</si>
  <si>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
</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</si>
  <si>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</si>
  <si>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Плата за выбросы загрязняющих веществ, образующихся при сжигании на факельных установках и (или) рассеивании попутного нефтяного газа ( федеральные государственные органы)
</t>
  </si>
  <si>
    <t xml:space="preserve">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
</t>
  </si>
  <si>
    <t>20215001</t>
  </si>
  <si>
    <t>20229999</t>
  </si>
  <si>
    <t>20249999</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</si>
  <si>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(Сумма платежа (перерасчеты, недоимка и задолженность по соответствующему платежу, в том числе по отмененному)
</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</si>
  <si>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(Прочие поступления)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</si>
  <si>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(Уплата процентов, начисленных при нарушении срока возврата налога (сбора), страховых взносов, в бюджеты государственных внебюджетных фондов, и процентов, начисленных на сумму излишне взысканного налога (сбора), страховых взносов на обязательное пенсионное страхование)</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</si>
  <si>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
</t>
  </si>
  <si>
    <t>Налог, взимаемый c налогоплательщиков, выбравших в качестве объекта налогообложения доходы (за налоговые периоды ,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</si>
  <si>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c налогоплательщиков, выбравших в качестве объекта налогообложения доходы (за налоговые периоды , истекшие до 1 января 2011 года) (Пени по соответствующему платежу)</t>
  </si>
  <si>
    <t>Налог, взимаемый c налогоплательщиков, выбравших в качестве объекта налогообложения доходы (за налоговые периоды , истекшие до 1 января 2011 года)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</si>
  <si>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</si>
  <si>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</si>
  <si>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</si>
  <si>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</si>
  <si>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</si>
  <si>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</si>
  <si>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</si>
  <si>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(Суммы денежных взысканий (штрафов) по соответствующему платежу согласно законодательству РФ)</t>
  </si>
  <si>
    <t>Минимальный налог, зачисляемый в бюджеты субъектов РФ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</si>
  <si>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</si>
  <si>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Минимальный налог, зачисляемый в бюджеты субъектов РФ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</si>
  <si>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(Сумма платежа (перерасчеты, недоимка и задолженность по соответствующему платежу, в том числе по отмененному)</t>
  </si>
  <si>
    <t>0266</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</si>
  <si>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</si>
  <si>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(рублей)</t>
  </si>
  <si>
    <t>20225555</t>
  </si>
  <si>
    <t>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</si>
  <si>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</si>
  <si>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</si>
  <si>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0258</t>
  </si>
  <si>
    <t>Прочие субсидии бюджетам городских поселений на реализацию проектов развития общественной инфраструктуры муниципальных образований, основанных на местных инициативах</t>
  </si>
  <si>
    <t xml:space="preserve">10302231 
</t>
  </si>
  <si>
    <t xml:space="preserve">10302241 
</t>
  </si>
  <si>
    <t xml:space="preserve">10302251
</t>
  </si>
  <si>
    <t>Акцизы по подакцизным товарам (продукции), производимым на территории РФ</t>
  </si>
  <si>
    <t xml:space="preserve">3000 </t>
  </si>
  <si>
    <t>0230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</si>
  <si>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</si>
  <si>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 xml:space="preserve">Земельный налог с организаций, обладающих земельным участком, расположенным в границах городских поселений (Пени по соответствующему платежу)
</t>
  </si>
  <si>
    <t>Налог на профессиональный доход</t>
  </si>
  <si>
    <t>Налог на профессиональный доход (сумма платежа (перерасчеты, недоимка и задолженность по соответствующему платежу, в том числе по отмененному)</t>
  </si>
  <si>
    <t>Налог на профессиональный доход (Пени по соответствующему платежу)</t>
  </si>
  <si>
    <t>Прочие дотации на стимулирование руководителей исполнительно-распорядительных органов муниципальных образований области</t>
  </si>
  <si>
    <t>20219999</t>
  </si>
  <si>
    <t>0165</t>
  </si>
  <si>
    <t>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(или)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t>
  </si>
  <si>
    <t>0211</t>
  </si>
  <si>
    <t>Прочие субсидии бюджетам муниципальных образований на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</si>
  <si>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0219</t>
  </si>
  <si>
    <t>Прочие субсидии бюджетам муниципальных образований на реализацию программ формирования современной городской среды (за счет средств бюджетов)</t>
  </si>
  <si>
    <t>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t>
  </si>
  <si>
    <t>0233</t>
  </si>
  <si>
    <t>Прочие субсидии бюджетам муниципальных образований на обеспечение финансовой устойчивости муниципальных образований Калужской области</t>
  </si>
  <si>
    <t>Прочие субсидии бюджетам муниципальных образований на реализацию мероприятий по строительству, техническому перевооружению, модернизации и ремонту отопительных котельных с применением энергосберегающих оборудования и технологий; реконструкции, теплоизоляции и ремонту тепловых сетей с применением современных технологий и материалов; организации систем индивидуального поквартирного теплоснабжения; внедрению энергосберегающих технологий и закупке оборудования в сфере жилищно-коммунального хозяйства</t>
  </si>
  <si>
    <t>Прочие межбюджетные трансферты, передаваемые бюджетам муниципальных образований на финансовое обеспечение дорожной деятельности в рамках реализации национального проекта "Безопасные и качественные автомобильные дороги"</t>
  </si>
  <si>
    <t>0489</t>
  </si>
  <si>
    <t>0730</t>
  </si>
  <si>
    <t>Прочие межбюджетные трансферты, передаваемые на организацию и проведение военно-исторического фестиваля "День Малоярославецкого сражения"</t>
  </si>
  <si>
    <t>0444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</si>
  <si>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</si>
  <si>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11610123</t>
  </si>
  <si>
    <t>0131</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</si>
  <si>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</si>
  <si>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11610032</t>
  </si>
  <si>
    <t>0441</t>
  </si>
  <si>
    <t>Прочие дотации на поощрение муниципальных образований Калужской области - победителей регионального этапа конкурса</t>
  </si>
  <si>
    <t>Прочие безвозмездные поступления в бюджеты городских поселений на реализацию программ формирования современной городской среды</t>
  </si>
  <si>
    <t>20705030</t>
  </si>
  <si>
    <t>7450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</si>
  <si>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</si>
  <si>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0442</t>
  </si>
  <si>
    <t>Прочие дотации бюджетам муниципальных образований на стимулирование муниципальных образований Калужской области за реализацию проектов развития общественной инфраструктуры муниципальных образований, основанных на местных инициативах без привлечения средств бюджетов бюджетной системы Российской Федерации</t>
  </si>
  <si>
    <t>Прочие межбюджетные трансферты, передаваемые на выполнение работ по проектно-сметной документации и инженерных изысканий для реновации объекта культурного наследия</t>
  </si>
  <si>
    <t>0760</t>
  </si>
  <si>
    <t>9000</t>
  </si>
  <si>
    <t>Прочие безвозмездные поступления в бюджеты городских поселений на реализацию проектов развития общественной инфраструктуры муниципальных образований, основанных на местных инициативах</t>
  </si>
  <si>
    <t>Поступления от денежных пожертвований, предоставляемых негосударственными организациями получателям средств бюджетов на установку памятной стелы "Малоярославец - Город воинской славы"</t>
  </si>
  <si>
    <t>Поступления от денежных пожертвований, предоставляемых физическими лицами получателям средств бюджетов городских поселений на установку памятной-стелы "Малоярославец - Город воинской славы"</t>
  </si>
  <si>
    <t>7550</t>
  </si>
  <si>
    <t>20405020</t>
  </si>
  <si>
    <t>20705020</t>
  </si>
  <si>
    <t>0201</t>
  </si>
  <si>
    <t>Прочие субсидии бюджетам муниципальных образований на осуществление капитального ремонта индивидуальных жилых домов инвалидов и участников Великой Отечественной войны, тружеников тыла и вдов погибших (умерших) инвалидов и участников Великой Отечественной войны</t>
  </si>
  <si>
    <t>муниципального образования</t>
  </si>
  <si>
    <t xml:space="preserve">городское поселение </t>
  </si>
  <si>
    <t>"Город Малоярославец"</t>
  </si>
  <si>
    <t>Приложение № 2</t>
  </si>
  <si>
    <t xml:space="preserve">10102080 </t>
  </si>
  <si>
    <t>Налог на доходы физических лиц части суммы налога, превышающей 650 000 рублей, относящейся к части налоговой базы, превышающей 5 000 000 рублей (Сумма платежа (перерасчеты, недоимка и задолженность по соответствующему платежу, в том числе по отмененному)</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</si>
  <si>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</si>
  <si>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Прочие межбюджетные трансферты, передаваемые бюджетам городских поселений на обеспечение расходных обязательств муниципальных образований Калужской области на установку памятной стелы "Малоярославец - Город воинской славы"</t>
  </si>
  <si>
    <t xml:space="preserve"> к Постановлению администрации </t>
  </si>
  <si>
    <t xml:space="preserve">Исполнение доходов бюджета муниципального образования городское поселение "Город Малоярославец"                                                             за 9 месяцев 2021 года по кодам видов доходов, подвидов доходов, классификации операций сектора государственного управления, относящихся к доходам бюджета </t>
  </si>
  <si>
    <t>Межбюджетные трансферты бюджетам на 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</si>
  <si>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0440</t>
  </si>
  <si>
    <t>Прочие межбюджетные трансферты, передаваемые бюджетам городских поселений на обеспечение расходных обязательств муниципальных образований Калужской области на на выборы</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</si>
  <si>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</si>
  <si>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02</t>
  </si>
  <si>
    <t xml:space="preserve">от 22 декабря 2021 г. № 1216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</si>
</sst>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_р_."/>
    <numFmt numFmtId="175" formatCode="#,##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72">
    <font>
      <sz val="10"/>
      <color indexed="63"/>
      <name val="Arial"/>
      <family val="0"/>
    </font>
    <font>
      <b/>
      <sz val="10"/>
      <color indexed="63"/>
      <name val="Arial"/>
      <family val="0"/>
    </font>
    <font>
      <b/>
      <i/>
      <sz val="10"/>
      <color indexed="63"/>
      <name val="Arial"/>
      <family val="0"/>
    </font>
    <font>
      <b/>
      <i/>
      <u val="single"/>
      <sz val="10"/>
      <color indexed="63"/>
      <name val="Arial"/>
      <family val="0"/>
    </font>
    <font>
      <b/>
      <i/>
      <u val="single"/>
      <strike/>
      <sz val="10"/>
      <color indexed="63"/>
      <name val="Arial"/>
      <family val="2"/>
    </font>
    <font>
      <sz val="8"/>
      <color indexed="63"/>
      <name val="MS Sans Serif"/>
      <family val="2"/>
    </font>
    <font>
      <sz val="12"/>
      <color indexed="8"/>
      <name val="Times New Roman"/>
      <family val="1"/>
    </font>
    <font>
      <sz val="8"/>
      <name val="Arial"/>
      <family val="2"/>
    </font>
    <font>
      <sz val="10"/>
      <color indexed="8"/>
      <name val="Times New Roman"/>
      <family val="1"/>
    </font>
    <font>
      <sz val="10"/>
      <color indexed="8"/>
      <name val="MS Sans Serif"/>
      <family val="2"/>
    </font>
    <font>
      <sz val="10"/>
      <color indexed="63"/>
      <name val="MS Sans Serif"/>
      <family val="2"/>
    </font>
    <font>
      <sz val="10"/>
      <name val="Arial Cyr"/>
      <family val="0"/>
    </font>
    <font>
      <sz val="10"/>
      <color indexed="63"/>
      <name val="Times New Roman"/>
      <family val="1"/>
    </font>
    <font>
      <b/>
      <sz val="10"/>
      <color indexed="8"/>
      <name val="Times New Roman"/>
      <family val="1"/>
    </font>
    <font>
      <sz val="10"/>
      <name val="Times New Roman"/>
      <family val="1"/>
    </font>
    <font>
      <b/>
      <sz val="10"/>
      <name val="Times New Roman"/>
      <family val="1"/>
    </font>
    <font>
      <b/>
      <i/>
      <u val="single"/>
      <sz val="12"/>
      <color indexed="8"/>
      <name val="Times New Roman"/>
      <family val="1"/>
    </font>
    <font>
      <sz val="8"/>
      <color indexed="8"/>
      <name val="Times New Roman"/>
      <family val="1"/>
    </font>
    <font>
      <sz val="8"/>
      <color indexed="63"/>
      <name val="Times New Roman"/>
      <family val="1"/>
    </font>
    <font>
      <b/>
      <sz val="8"/>
      <color indexed="8"/>
      <name val="Times New Roman"/>
      <family val="1"/>
    </font>
    <font>
      <b/>
      <sz val="8"/>
      <color indexed="63"/>
      <name val="Times New Roman"/>
      <family val="1"/>
    </font>
    <font>
      <sz val="8"/>
      <name val="Times New Roman"/>
      <family val="1"/>
    </font>
    <font>
      <b/>
      <sz val="8"/>
      <name val="Times New Roman"/>
      <family val="1"/>
    </font>
    <font>
      <b/>
      <sz val="9"/>
      <name val="Times New Roman"/>
      <family val="1"/>
    </font>
    <font>
      <b/>
      <sz val="9"/>
      <color indexed="8"/>
      <name val="Times New Roman"/>
      <family val="1"/>
    </font>
    <font>
      <sz val="7"/>
      <color indexed="8"/>
      <name val="Times New Roman"/>
      <family val="1"/>
    </font>
    <font>
      <sz val="7.5"/>
      <color indexed="8"/>
      <name val="Times New Roman"/>
      <family val="1"/>
    </font>
    <font>
      <sz val="7"/>
      <name val="Times New Roman"/>
      <family val="1"/>
    </font>
    <font>
      <b/>
      <sz val="7.5"/>
      <color indexed="8"/>
      <name val="Times New Roman"/>
      <family val="1"/>
    </font>
    <font>
      <b/>
      <sz val="7"/>
      <name val="Times New Roman"/>
      <family val="1"/>
    </font>
    <font>
      <sz val="7.5"/>
      <name val="Times New Roman"/>
      <family val="1"/>
    </font>
    <font>
      <sz val="10"/>
      <color indexed="8"/>
      <name val="Arial Cyr"/>
      <family val="2"/>
    </font>
    <font>
      <sz val="10"/>
      <color indexed="9"/>
      <name val="Arial Cyr"/>
      <family val="2"/>
    </font>
    <font>
      <i/>
      <sz val="9"/>
      <color indexed="8"/>
      <name val="Cambria"/>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color indexed="10"/>
      <name val="Times New Roman"/>
      <family val="1"/>
    </font>
    <font>
      <sz val="10"/>
      <color theme="1"/>
      <name val="Arial Cyr"/>
      <family val="2"/>
    </font>
    <font>
      <sz val="10"/>
      <color theme="0"/>
      <name val="Arial Cyr"/>
      <family val="2"/>
    </font>
    <font>
      <i/>
      <sz val="9"/>
      <color rgb="FF000000"/>
      <name val="Cambria"/>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8"/>
      <color rgb="FF000000"/>
      <name val="Times New Roman"/>
      <family val="1"/>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14">
    <border>
      <left/>
      <right/>
      <top/>
      <bottom/>
      <diagonal/>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65">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quotePrefix="1">
      <alignment vertical="top" readingOrder="1"/>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 fontId="53" fillId="0" borderId="1">
      <alignment horizontal="right" vertical="center" shrinkToFit="1"/>
      <protection/>
    </xf>
    <xf numFmtId="4" fontId="53" fillId="0" borderId="2">
      <alignment horizontal="right" vertical="center" shrinkToFit="1"/>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4" fillId="26" borderId="3" applyNumberFormat="0" applyAlignment="0" applyProtection="0"/>
    <xf numFmtId="0" fontId="55" fillId="27" borderId="4" applyNumberFormat="0" applyAlignment="0" applyProtection="0"/>
    <xf numFmtId="0" fontId="56" fillId="27" borderId="3" applyNumberFormat="0" applyAlignment="0" applyProtection="0"/>
    <xf numFmtId="0" fontId="4" fillId="0" borderId="0" applyFont="0" applyFill="0" applyBorder="0" applyAlignment="0" applyProtection="0"/>
    <xf numFmtId="0" fontId="4"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8" borderId="9"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0">
      <alignment/>
      <protection/>
    </xf>
    <xf numFmtId="0" fontId="11"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10" applyNumberFormat="0" applyFont="0" applyAlignment="0" applyProtection="0"/>
    <xf numFmtId="0" fontId="5" fillId="0" borderId="0" applyNumberFormat="0" applyFill="0" applyBorder="0">
      <alignment horizontal="right" vertical="top"/>
      <protection locked="0"/>
    </xf>
    <xf numFmtId="0" fontId="67" fillId="0" borderId="11" applyNumberFormat="0" applyFill="0" applyAlignment="0" applyProtection="0"/>
    <xf numFmtId="0" fontId="68" fillId="0" borderId="0" applyNumberForma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69" fillId="32" borderId="0" applyNumberFormat="0" applyBorder="0" applyAlignment="0" applyProtection="0"/>
  </cellStyleXfs>
  <cellXfs count="109">
    <xf numFmtId="0" fontId="0" fillId="0" borderId="0" xfId="0" applyAlignment="1" applyProtection="1">
      <alignment vertical="top"/>
      <protection locked="0"/>
    </xf>
    <xf numFmtId="0" fontId="6" fillId="0" borderId="0" xfId="0" applyFont="1" applyAlignment="1">
      <alignment/>
    </xf>
    <xf numFmtId="0" fontId="0" fillId="0" borderId="0" xfId="0" applyFont="1" applyAlignment="1" applyProtection="1">
      <alignment vertical="top"/>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left" vertical="justify"/>
      <protection locked="0"/>
    </xf>
    <xf numFmtId="0" fontId="0" fillId="0" borderId="0" xfId="0" applyFont="1" applyBorder="1" applyAlignment="1" applyProtection="1">
      <alignment horizontal="center" vertical="center"/>
      <protection locked="0"/>
    </xf>
    <xf numFmtId="0" fontId="6" fillId="0" borderId="0" xfId="0" applyFont="1" applyAlignment="1" applyProtection="1">
      <alignment vertical="top"/>
      <protection locked="0"/>
    </xf>
    <xf numFmtId="0" fontId="9" fillId="0" borderId="0" xfId="0" applyFont="1" applyAlignment="1">
      <alignment horizontal="left" vertical="top" wrapText="1"/>
    </xf>
    <xf numFmtId="0" fontId="10" fillId="0" borderId="0" xfId="0" applyFont="1" applyAlignment="1" applyProtection="1">
      <alignment horizontal="left" vertical="top"/>
      <protection locked="0"/>
    </xf>
    <xf numFmtId="0" fontId="8" fillId="0" borderId="0" xfId="0" applyFont="1" applyAlignment="1" applyProtection="1">
      <alignment vertical="top"/>
      <protection locked="0"/>
    </xf>
    <xf numFmtId="0" fontId="8" fillId="0" borderId="0" xfId="0" applyFont="1" applyAlignment="1" applyProtection="1">
      <alignment vertical="top" wrapText="1"/>
      <protection locked="0"/>
    </xf>
    <xf numFmtId="4" fontId="8" fillId="0" borderId="0" xfId="0" applyNumberFormat="1" applyFont="1" applyBorder="1" applyAlignment="1" applyProtection="1">
      <alignment vertical="top"/>
      <protection locked="0"/>
    </xf>
    <xf numFmtId="0" fontId="6" fillId="0" borderId="0" xfId="0" applyFont="1" applyAlignment="1">
      <alignment/>
    </xf>
    <xf numFmtId="0" fontId="12" fillId="0" borderId="0" xfId="0" applyFont="1" applyAlignment="1" applyProtection="1">
      <alignment vertical="top"/>
      <protection locked="0"/>
    </xf>
    <xf numFmtId="0" fontId="16" fillId="0" borderId="0" xfId="0" applyFont="1" applyAlignment="1">
      <alignment/>
    </xf>
    <xf numFmtId="0" fontId="14" fillId="0" borderId="0" xfId="0" applyFont="1" applyAlignment="1" applyProtection="1">
      <alignment vertical="top"/>
      <protection locked="0"/>
    </xf>
    <xf numFmtId="0" fontId="15" fillId="0" borderId="0" xfId="55" applyFont="1" applyAlignment="1">
      <alignment horizontal="right"/>
      <protection/>
    </xf>
    <xf numFmtId="0" fontId="8" fillId="0" borderId="0" xfId="0" applyFont="1" applyBorder="1" applyAlignment="1">
      <alignment/>
    </xf>
    <xf numFmtId="0" fontId="64" fillId="0" borderId="0" xfId="54">
      <alignment/>
      <protection/>
    </xf>
    <xf numFmtId="0" fontId="17" fillId="0" borderId="12" xfId="0" applyFont="1" applyBorder="1" applyAlignment="1" applyProtection="1">
      <alignment horizontal="center" vertical="center" wrapText="1"/>
      <protection locked="0"/>
    </xf>
    <xf numFmtId="0" fontId="17" fillId="0" borderId="12" xfId="0" applyFont="1" applyBorder="1" applyAlignment="1">
      <alignment horizontal="center" vertical="justify" wrapText="1"/>
    </xf>
    <xf numFmtId="0" fontId="17" fillId="0" borderId="12" xfId="0" applyFont="1" applyBorder="1" applyAlignment="1">
      <alignment horizontal="center" vertical="center"/>
    </xf>
    <xf numFmtId="0" fontId="18" fillId="0" borderId="12" xfId="0" applyFont="1" applyBorder="1" applyAlignment="1" applyProtection="1">
      <alignment horizontal="center" vertical="center"/>
      <protection locked="0"/>
    </xf>
    <xf numFmtId="0" fontId="19" fillId="0" borderId="12" xfId="0" applyFont="1" applyBorder="1" applyAlignment="1">
      <alignment horizontal="center" vertical="justify" wrapText="1"/>
    </xf>
    <xf numFmtId="4" fontId="19" fillId="0" borderId="12" xfId="0" applyNumberFormat="1" applyFont="1" applyBorder="1" applyAlignment="1" applyProtection="1">
      <alignment horizontal="right" vertical="top"/>
      <protection locked="0"/>
    </xf>
    <xf numFmtId="0" fontId="19" fillId="0" borderId="12" xfId="0" applyFont="1" applyBorder="1" applyAlignment="1">
      <alignment horizontal="left" vertical="top" wrapText="1"/>
    </xf>
    <xf numFmtId="49" fontId="19" fillId="0" borderId="12" xfId="0" applyNumberFormat="1" applyFont="1" applyBorder="1" applyAlignment="1" applyProtection="1">
      <alignment horizontal="center" vertical="top" wrapText="1"/>
      <protection locked="0"/>
    </xf>
    <xf numFmtId="49" fontId="19" fillId="0" borderId="12" xfId="0" applyNumberFormat="1" applyFont="1" applyBorder="1" applyAlignment="1">
      <alignment horizontal="center" vertical="top"/>
    </xf>
    <xf numFmtId="49" fontId="20" fillId="0" borderId="12" xfId="0" applyNumberFormat="1" applyFont="1" applyBorder="1" applyAlignment="1" applyProtection="1">
      <alignment vertical="top"/>
      <protection locked="0"/>
    </xf>
    <xf numFmtId="4" fontId="19" fillId="0" borderId="12" xfId="0" applyNumberFormat="1" applyFont="1" applyBorder="1" applyAlignment="1" applyProtection="1">
      <alignment vertical="top"/>
      <protection locked="0"/>
    </xf>
    <xf numFmtId="0" fontId="17" fillId="0" borderId="12" xfId="0" applyFont="1" applyBorder="1" applyAlignment="1">
      <alignment horizontal="left" vertical="top" wrapText="1"/>
    </xf>
    <xf numFmtId="49" fontId="17" fillId="0" borderId="12" xfId="0" applyNumberFormat="1" applyFont="1" applyBorder="1" applyAlignment="1" applyProtection="1">
      <alignment horizontal="center" vertical="top" wrapText="1"/>
      <protection locked="0"/>
    </xf>
    <xf numFmtId="49" fontId="17" fillId="0" borderId="12" xfId="0" applyNumberFormat="1" applyFont="1" applyBorder="1" applyAlignment="1">
      <alignment horizontal="center" vertical="top"/>
    </xf>
    <xf numFmtId="49" fontId="18" fillId="0" borderId="12" xfId="0" applyNumberFormat="1" applyFont="1" applyBorder="1" applyAlignment="1" applyProtection="1">
      <alignment vertical="top"/>
      <protection locked="0"/>
    </xf>
    <xf numFmtId="4" fontId="17" fillId="33" borderId="12" xfId="0" applyNumberFormat="1" applyFont="1" applyFill="1" applyBorder="1" applyAlignment="1">
      <alignment horizontal="right" vertical="top" shrinkToFit="1"/>
    </xf>
    <xf numFmtId="0" fontId="17" fillId="0" borderId="12" xfId="0" applyNumberFormat="1" applyFont="1" applyBorder="1" applyAlignment="1" applyProtection="1">
      <alignment horizontal="center" vertical="top" wrapText="1"/>
      <protection locked="0"/>
    </xf>
    <xf numFmtId="4" fontId="70" fillId="0" borderId="12" xfId="34" applyNumberFormat="1" applyFont="1" applyBorder="1" applyAlignment="1" applyProtection="1">
      <alignment horizontal="right" vertical="top" shrinkToFit="1"/>
      <protection/>
    </xf>
    <xf numFmtId="0" fontId="17" fillId="0" borderId="12" xfId="0" applyNumberFormat="1" applyFont="1" applyBorder="1" applyAlignment="1">
      <alignment horizontal="center" vertical="top"/>
    </xf>
    <xf numFmtId="0" fontId="18" fillId="0" borderId="12" xfId="0" applyNumberFormat="1" applyFont="1" applyBorder="1" applyAlignment="1" applyProtection="1">
      <alignment vertical="top"/>
      <protection locked="0"/>
    </xf>
    <xf numFmtId="0" fontId="19" fillId="0" borderId="12" xfId="0" applyNumberFormat="1" applyFont="1" applyBorder="1" applyAlignment="1" applyProtection="1">
      <alignment horizontal="center" vertical="top" wrapText="1"/>
      <protection locked="0"/>
    </xf>
    <xf numFmtId="4" fontId="19" fillId="33" borderId="12" xfId="0" applyNumberFormat="1" applyFont="1" applyFill="1" applyBorder="1" applyAlignment="1">
      <alignment horizontal="right" vertical="top" shrinkToFit="1"/>
    </xf>
    <xf numFmtId="4" fontId="19" fillId="0" borderId="12" xfId="0" applyNumberFormat="1" applyFont="1" applyFill="1" applyBorder="1" applyAlignment="1" applyProtection="1">
      <alignment vertical="top"/>
      <protection locked="0"/>
    </xf>
    <xf numFmtId="4" fontId="21" fillId="33" borderId="12" xfId="0" applyNumberFormat="1" applyFont="1" applyFill="1" applyBorder="1" applyAlignment="1">
      <alignment horizontal="right" vertical="top" shrinkToFit="1"/>
    </xf>
    <xf numFmtId="4" fontId="22" fillId="0" borderId="12" xfId="0" applyNumberFormat="1" applyFont="1" applyFill="1" applyBorder="1" applyAlignment="1" applyProtection="1">
      <alignment vertical="top"/>
      <protection locked="0"/>
    </xf>
    <xf numFmtId="4" fontId="22" fillId="0" borderId="12" xfId="0" applyNumberFormat="1" applyFont="1" applyBorder="1" applyAlignment="1" applyProtection="1">
      <alignment vertical="top"/>
      <protection locked="0"/>
    </xf>
    <xf numFmtId="0" fontId="17" fillId="0" borderId="12" xfId="0" applyFont="1" applyFill="1" applyBorder="1" applyAlignment="1">
      <alignment horizontal="left" vertical="top" wrapText="1"/>
    </xf>
    <xf numFmtId="0" fontId="71" fillId="0" borderId="12" xfId="0" applyFont="1" applyFill="1" applyBorder="1" applyAlignment="1">
      <alignment vertical="top" wrapText="1"/>
    </xf>
    <xf numFmtId="0" fontId="71" fillId="0" borderId="12" xfId="0" applyNumberFormat="1" applyFont="1" applyBorder="1" applyAlignment="1" applyProtection="1">
      <alignment horizontal="center" vertical="top" wrapText="1"/>
      <protection locked="0"/>
    </xf>
    <xf numFmtId="0" fontId="71" fillId="0" borderId="12" xfId="0" applyNumberFormat="1" applyFont="1" applyBorder="1" applyAlignment="1">
      <alignment horizontal="center" vertical="top"/>
    </xf>
    <xf numFmtId="0" fontId="71" fillId="0" borderId="12" xfId="0" applyNumberFormat="1" applyFont="1" applyBorder="1" applyAlignment="1" applyProtection="1">
      <alignment vertical="top"/>
      <protection locked="0"/>
    </xf>
    <xf numFmtId="4" fontId="71" fillId="33" borderId="12" xfId="0" applyNumberFormat="1" applyFont="1" applyFill="1" applyBorder="1" applyAlignment="1">
      <alignment horizontal="right" vertical="top" shrinkToFit="1"/>
    </xf>
    <xf numFmtId="0" fontId="22" fillId="0" borderId="12" xfId="0" applyFont="1" applyFill="1" applyBorder="1" applyAlignment="1">
      <alignment horizontal="left" vertical="top" wrapText="1"/>
    </xf>
    <xf numFmtId="49" fontId="22" fillId="0" borderId="12" xfId="0" applyNumberFormat="1" applyFont="1" applyBorder="1" applyAlignment="1" applyProtection="1">
      <alignment horizontal="center" vertical="top" wrapText="1"/>
      <protection locked="0"/>
    </xf>
    <xf numFmtId="0" fontId="22" fillId="0" borderId="12" xfId="0" applyNumberFormat="1" applyFont="1" applyBorder="1" applyAlignment="1" applyProtection="1">
      <alignment horizontal="center" vertical="top" wrapText="1"/>
      <protection locked="0"/>
    </xf>
    <xf numFmtId="49" fontId="22" fillId="0" borderId="12" xfId="0" applyNumberFormat="1" applyFont="1" applyBorder="1" applyAlignment="1">
      <alignment horizontal="center" vertical="top"/>
    </xf>
    <xf numFmtId="49" fontId="22" fillId="0" borderId="12" xfId="0" applyNumberFormat="1" applyFont="1" applyBorder="1" applyAlignment="1" applyProtection="1">
      <alignment vertical="top"/>
      <protection locked="0"/>
    </xf>
    <xf numFmtId="49" fontId="21" fillId="0" borderId="12" xfId="0" applyNumberFormat="1" applyFont="1" applyBorder="1" applyAlignment="1" applyProtection="1">
      <alignment horizontal="center" vertical="top" wrapText="1"/>
      <protection locked="0"/>
    </xf>
    <xf numFmtId="0" fontId="21" fillId="0" borderId="12" xfId="0" applyNumberFormat="1" applyFont="1" applyBorder="1" applyAlignment="1" applyProtection="1">
      <alignment horizontal="center" vertical="top" wrapText="1"/>
      <protection locked="0"/>
    </xf>
    <xf numFmtId="49" fontId="21" fillId="0" borderId="12" xfId="0" applyNumberFormat="1" applyFont="1" applyBorder="1" applyAlignment="1">
      <alignment horizontal="center" vertical="top"/>
    </xf>
    <xf numFmtId="49" fontId="21" fillId="0" borderId="12" xfId="0" applyNumberFormat="1" applyFont="1" applyBorder="1" applyAlignment="1" applyProtection="1">
      <alignment vertical="top"/>
      <protection locked="0"/>
    </xf>
    <xf numFmtId="4" fontId="21" fillId="0" borderId="12" xfId="0" applyNumberFormat="1" applyFont="1" applyBorder="1" applyAlignment="1" applyProtection="1">
      <alignment vertical="top"/>
      <protection locked="0"/>
    </xf>
    <xf numFmtId="0" fontId="21" fillId="0" borderId="12" xfId="0" applyNumberFormat="1" applyFont="1" applyBorder="1" applyAlignment="1">
      <alignment horizontal="center" vertical="top"/>
    </xf>
    <xf numFmtId="0" fontId="21" fillId="0" borderId="12" xfId="0" applyNumberFormat="1" applyFont="1" applyBorder="1" applyAlignment="1" applyProtection="1">
      <alignment vertical="top"/>
      <protection locked="0"/>
    </xf>
    <xf numFmtId="49" fontId="18" fillId="0" borderId="12" xfId="0" applyNumberFormat="1" applyFont="1" applyBorder="1" applyAlignment="1" applyProtection="1">
      <alignment horizontal="right" vertical="top"/>
      <protection locked="0"/>
    </xf>
    <xf numFmtId="2" fontId="22" fillId="0" borderId="13" xfId="0" applyNumberFormat="1" applyFont="1" applyBorder="1" applyAlignment="1">
      <alignment horizontal="left" vertical="center"/>
    </xf>
    <xf numFmtId="4" fontId="22" fillId="33" borderId="12" xfId="0" applyNumberFormat="1" applyFont="1" applyFill="1" applyBorder="1" applyAlignment="1">
      <alignment horizontal="right" vertical="top" shrinkToFit="1"/>
    </xf>
    <xf numFmtId="2" fontId="21" fillId="0" borderId="13" xfId="0" applyNumberFormat="1" applyFont="1" applyBorder="1" applyAlignment="1">
      <alignment horizontal="left" vertical="center" wrapText="1"/>
    </xf>
    <xf numFmtId="0" fontId="21" fillId="0" borderId="12" xfId="0" applyFont="1" applyBorder="1" applyAlignment="1">
      <alignment horizontal="left" vertical="center" wrapText="1"/>
    </xf>
    <xf numFmtId="4" fontId="21" fillId="0" borderId="12" xfId="0" applyNumberFormat="1" applyFont="1" applyFill="1" applyBorder="1" applyAlignment="1" applyProtection="1">
      <alignment vertical="top"/>
      <protection locked="0"/>
    </xf>
    <xf numFmtId="4" fontId="21" fillId="0" borderId="12" xfId="0" applyNumberFormat="1" applyFont="1" applyBorder="1" applyAlignment="1">
      <alignment horizontal="right" vertical="top"/>
    </xf>
    <xf numFmtId="0" fontId="17" fillId="0" borderId="12" xfId="0" applyFont="1" applyBorder="1" applyAlignment="1">
      <alignment horizontal="left" vertical="justify" wrapText="1"/>
    </xf>
    <xf numFmtId="0" fontId="17" fillId="0" borderId="12" xfId="0" applyFont="1" applyBorder="1" applyAlignment="1" applyProtection="1">
      <alignment horizontal="center" vertical="top" wrapText="1"/>
      <protection locked="0"/>
    </xf>
    <xf numFmtId="0" fontId="17" fillId="0" borderId="12" xfId="0" applyFont="1" applyBorder="1" applyAlignment="1">
      <alignment horizontal="center" vertical="top"/>
    </xf>
    <xf numFmtId="0" fontId="18" fillId="0" borderId="12" xfId="0" applyFont="1" applyBorder="1" applyAlignment="1" applyProtection="1">
      <alignment vertical="top"/>
      <protection locked="0"/>
    </xf>
    <xf numFmtId="0" fontId="21" fillId="0" borderId="12" xfId="0" applyFont="1" applyBorder="1" applyAlignment="1" applyProtection="1">
      <alignment vertical="top"/>
      <protection locked="0"/>
    </xf>
    <xf numFmtId="0" fontId="17" fillId="0" borderId="12" xfId="0" applyFont="1" applyBorder="1" applyAlignment="1">
      <alignment vertical="top"/>
    </xf>
    <xf numFmtId="0" fontId="19" fillId="0" borderId="12" xfId="0" applyFont="1" applyBorder="1" applyAlignment="1">
      <alignment horizontal="center" vertical="center" wrapText="1"/>
    </xf>
    <xf numFmtId="0" fontId="19" fillId="0" borderId="12" xfId="0" applyFont="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xf>
    <xf numFmtId="0" fontId="23" fillId="0" borderId="12" xfId="0" applyFont="1" applyBorder="1" applyAlignment="1" applyProtection="1">
      <alignment horizontal="center" vertical="center" wrapText="1"/>
      <protection locked="0"/>
    </xf>
    <xf numFmtId="0" fontId="24" fillId="0" borderId="0" xfId="0" applyFont="1" applyBorder="1" applyAlignment="1">
      <alignment horizontal="center"/>
    </xf>
    <xf numFmtId="0" fontId="18" fillId="0" borderId="12" xfId="0" applyNumberFormat="1" applyFont="1" applyBorder="1" applyAlignment="1" applyProtection="1">
      <alignment horizontal="right" vertical="top"/>
      <protection locked="0"/>
    </xf>
    <xf numFmtId="0" fontId="19" fillId="0" borderId="12" xfId="0" applyFont="1" applyBorder="1" applyAlignment="1">
      <alignment horizontal="left" vertical="justify" wrapText="1"/>
    </xf>
    <xf numFmtId="0" fontId="19" fillId="0" borderId="12" xfId="0" applyFont="1" applyBorder="1" applyAlignment="1" applyProtection="1">
      <alignment horizontal="center" vertical="top" wrapText="1"/>
      <protection locked="0"/>
    </xf>
    <xf numFmtId="0" fontId="19" fillId="0" borderId="12" xfId="0" applyFont="1" applyBorder="1" applyAlignment="1">
      <alignment horizontal="center" vertical="top"/>
    </xf>
    <xf numFmtId="0" fontId="20" fillId="0" borderId="12" xfId="0" applyFont="1" applyBorder="1" applyAlignment="1" applyProtection="1">
      <alignment horizontal="center" vertical="top"/>
      <protection locked="0"/>
    </xf>
    <xf numFmtId="49" fontId="18" fillId="0" borderId="12" xfId="0" applyNumberFormat="1" applyFont="1" applyBorder="1" applyAlignment="1" applyProtection="1">
      <alignment horizontal="center" vertical="top"/>
      <protection locked="0"/>
    </xf>
    <xf numFmtId="0" fontId="18" fillId="0" borderId="12" xfId="0" applyNumberFormat="1" applyFont="1" applyBorder="1" applyAlignment="1" applyProtection="1">
      <alignment horizontal="center" vertical="top"/>
      <protection locked="0"/>
    </xf>
    <xf numFmtId="49" fontId="20" fillId="0" borderId="12" xfId="0" applyNumberFormat="1" applyFont="1" applyBorder="1" applyAlignment="1" applyProtection="1">
      <alignment horizontal="center" vertical="top"/>
      <protection locked="0"/>
    </xf>
    <xf numFmtId="4" fontId="70" fillId="0" borderId="12" xfId="33" applyNumberFormat="1" applyFont="1" applyBorder="1" applyProtection="1">
      <alignment horizontal="right" vertical="center" shrinkToFit="1"/>
      <protection/>
    </xf>
    <xf numFmtId="0" fontId="24" fillId="0" borderId="12" xfId="0" applyFont="1" applyBorder="1" applyAlignment="1">
      <alignment horizontal="center" vertical="center" wrapText="1"/>
    </xf>
    <xf numFmtId="49" fontId="0" fillId="0" borderId="0" xfId="0" applyNumberFormat="1" applyFont="1" applyAlignment="1" applyProtection="1">
      <alignment vertical="top"/>
      <protection locked="0"/>
    </xf>
    <xf numFmtId="0" fontId="20" fillId="0" borderId="12" xfId="0" applyNumberFormat="1" applyFont="1" applyBorder="1" applyAlignment="1" applyProtection="1">
      <alignment vertical="top"/>
      <protection locked="0"/>
    </xf>
    <xf numFmtId="0" fontId="25"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0" borderId="12" xfId="0" applyNumberFormat="1" applyFont="1" applyBorder="1" applyAlignment="1">
      <alignment horizontal="left" vertical="top" wrapText="1"/>
    </xf>
    <xf numFmtId="0" fontId="27" fillId="0" borderId="12" xfId="0" applyFont="1" applyFill="1" applyBorder="1" applyAlignment="1">
      <alignment horizontal="left" vertical="top" wrapText="1"/>
    </xf>
    <xf numFmtId="0" fontId="28" fillId="0" borderId="12" xfId="0" applyFont="1" applyBorder="1" applyAlignment="1">
      <alignment horizontal="left" vertical="top" wrapText="1"/>
    </xf>
    <xf numFmtId="0" fontId="29" fillId="0" borderId="12" xfId="0" applyFont="1" applyFill="1" applyBorder="1" applyAlignment="1">
      <alignment horizontal="left" vertical="top" wrapText="1"/>
    </xf>
    <xf numFmtId="0" fontId="17" fillId="0" borderId="12" xfId="0" applyNumberFormat="1" applyFont="1" applyBorder="1" applyAlignment="1">
      <alignment horizontal="left" vertical="top" wrapText="1"/>
    </xf>
    <xf numFmtId="0" fontId="23" fillId="0" borderId="0" xfId="0" applyFont="1" applyFill="1" applyAlignment="1">
      <alignment horizontal="right"/>
    </xf>
    <xf numFmtId="0" fontId="23" fillId="0" borderId="0" xfId="55" applyFont="1" applyAlignment="1">
      <alignment horizontal="right"/>
      <protection/>
    </xf>
    <xf numFmtId="0" fontId="23" fillId="0" borderId="0" xfId="55" applyFont="1" applyFill="1" applyAlignment="1">
      <alignment horizontal="right"/>
      <protection/>
    </xf>
    <xf numFmtId="0" fontId="8" fillId="0" borderId="0" xfId="0" applyFont="1" applyFill="1" applyAlignment="1" applyProtection="1">
      <alignment vertical="top" wrapText="1"/>
      <protection locked="0"/>
    </xf>
    <xf numFmtId="0" fontId="0" fillId="0" borderId="0" xfId="0" applyFont="1" applyAlignment="1" applyProtection="1">
      <alignment vertical="top" wrapText="1"/>
      <protection locked="0"/>
    </xf>
    <xf numFmtId="0" fontId="21" fillId="0" borderId="12" xfId="0" applyFont="1" applyBorder="1" applyAlignment="1">
      <alignment horizontal="left" vertical="top" wrapText="1"/>
    </xf>
    <xf numFmtId="0" fontId="30" fillId="0" borderId="12" xfId="0" applyFont="1" applyBorder="1" applyAlignment="1">
      <alignment horizontal="left" vertical="top" wrapText="1"/>
    </xf>
    <xf numFmtId="4" fontId="0" fillId="0" borderId="0" xfId="0" applyNumberFormat="1" applyFont="1" applyAlignment="1" applyProtection="1">
      <alignment vertical="top"/>
      <protection locked="0"/>
    </xf>
    <xf numFmtId="0" fontId="13" fillId="0" borderId="0" xfId="0" applyFont="1" applyAlignment="1" applyProtection="1">
      <alignment horizontal="center"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51" xfId="33"/>
    <cellStyle name="xl59"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_Лист1"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95"/>
  <sheetViews>
    <sheetView tabSelected="1" zoomScale="140" zoomScaleNormal="140" zoomScalePageLayoutView="0" workbookViewId="0" topLeftCell="A1">
      <selection activeCell="G6" sqref="G6"/>
    </sheetView>
  </sheetViews>
  <sheetFormatPr defaultColWidth="9.140625" defaultRowHeight="12.75"/>
  <cols>
    <col min="1" max="1" width="70.7109375" style="4" customWidth="1"/>
    <col min="2" max="2" width="3.00390625" style="2" customWidth="1"/>
    <col min="3" max="3" width="8.00390625" style="2" customWidth="1"/>
    <col min="4" max="4" width="3.00390625" style="2" customWidth="1"/>
    <col min="5" max="5" width="4.7109375" style="2" customWidth="1"/>
    <col min="6" max="6" width="3.140625" style="2" customWidth="1"/>
    <col min="7" max="7" width="11.140625" style="2" customWidth="1"/>
    <col min="8" max="8" width="29.421875" style="2" customWidth="1"/>
    <col min="9" max="16" width="18.140625" style="2" customWidth="1"/>
    <col min="17" max="16384" width="9.140625" style="2" customWidth="1"/>
  </cols>
  <sheetData>
    <row r="1" spans="1:8" ht="13.5" customHeight="1">
      <c r="A1" s="9"/>
      <c r="B1" s="9"/>
      <c r="C1" s="9"/>
      <c r="D1" s="9"/>
      <c r="E1" s="9"/>
      <c r="F1" s="9"/>
      <c r="G1" s="100" t="s">
        <v>211</v>
      </c>
      <c r="H1" s="6"/>
    </row>
    <row r="2" spans="1:7" ht="13.5" customHeight="1">
      <c r="A2" s="10"/>
      <c r="B2" s="10"/>
      <c r="C2" s="10"/>
      <c r="D2" s="103"/>
      <c r="E2" s="103"/>
      <c r="F2" s="103"/>
      <c r="G2" s="102" t="s">
        <v>216</v>
      </c>
    </row>
    <row r="3" spans="1:7" ht="13.5" customHeight="1">
      <c r="A3" s="10"/>
      <c r="B3" s="10"/>
      <c r="C3" s="10"/>
      <c r="D3" s="10"/>
      <c r="E3" s="10"/>
      <c r="F3" s="10"/>
      <c r="G3" s="101" t="s">
        <v>208</v>
      </c>
    </row>
    <row r="4" spans="1:7" ht="13.5" customHeight="1">
      <c r="A4" s="10"/>
      <c r="B4" s="10"/>
      <c r="C4" s="10"/>
      <c r="D4" s="10"/>
      <c r="E4" s="10"/>
      <c r="F4" s="10"/>
      <c r="G4" s="101" t="s">
        <v>209</v>
      </c>
    </row>
    <row r="5" spans="1:7" ht="13.5" customHeight="1">
      <c r="A5" s="10"/>
      <c r="B5" s="10"/>
      <c r="C5" s="10"/>
      <c r="D5" s="10"/>
      <c r="E5" s="10"/>
      <c r="F5" s="10"/>
      <c r="G5" s="101" t="s">
        <v>210</v>
      </c>
    </row>
    <row r="6" spans="1:7" ht="19.5" customHeight="1">
      <c r="A6" s="10"/>
      <c r="B6" s="10"/>
      <c r="C6" s="10"/>
      <c r="D6" s="10"/>
      <c r="E6" s="10"/>
      <c r="F6" s="10"/>
      <c r="G6" s="101" t="s">
        <v>223</v>
      </c>
    </row>
    <row r="7" spans="1:7" ht="23.25" customHeight="1" hidden="1">
      <c r="A7" s="10"/>
      <c r="B7" s="10"/>
      <c r="C7" s="10"/>
      <c r="D7" s="10"/>
      <c r="E7" s="10"/>
      <c r="F7" s="10"/>
      <c r="G7" s="16"/>
    </row>
    <row r="8" spans="1:7" ht="46.5" customHeight="1">
      <c r="A8" s="108" t="s">
        <v>217</v>
      </c>
      <c r="B8" s="108"/>
      <c r="C8" s="108"/>
      <c r="D8" s="108"/>
      <c r="E8" s="108"/>
      <c r="F8" s="108"/>
      <c r="G8" s="108"/>
    </row>
    <row r="9" spans="1:7" ht="12.75" customHeight="1">
      <c r="A9" s="17"/>
      <c r="B9" s="17"/>
      <c r="C9" s="17"/>
      <c r="D9" s="17"/>
      <c r="E9" s="17"/>
      <c r="F9" s="17"/>
      <c r="G9" s="80" t="s">
        <v>149</v>
      </c>
    </row>
    <row r="10" spans="1:7" ht="46.5" customHeight="1">
      <c r="A10" s="90" t="s">
        <v>0</v>
      </c>
      <c r="B10" s="77" t="s">
        <v>68</v>
      </c>
      <c r="C10" s="77" t="s">
        <v>43</v>
      </c>
      <c r="D10" s="77" t="s">
        <v>116</v>
      </c>
      <c r="E10" s="76" t="s">
        <v>53</v>
      </c>
      <c r="F10" s="78" t="s">
        <v>1</v>
      </c>
      <c r="G10" s="79" t="s">
        <v>70</v>
      </c>
    </row>
    <row r="11" spans="1:21" s="3" customFormat="1" ht="12.75">
      <c r="A11" s="20">
        <v>1</v>
      </c>
      <c r="B11" s="19">
        <v>2</v>
      </c>
      <c r="C11" s="19">
        <v>3</v>
      </c>
      <c r="D11" s="19">
        <v>4</v>
      </c>
      <c r="E11" s="21">
        <v>5</v>
      </c>
      <c r="F11" s="22">
        <v>6</v>
      </c>
      <c r="G11" s="22">
        <v>7</v>
      </c>
      <c r="H11" s="5"/>
      <c r="I11" s="5"/>
      <c r="J11" s="5"/>
      <c r="K11" s="5"/>
      <c r="L11" s="5"/>
      <c r="M11" s="5"/>
      <c r="N11" s="5"/>
      <c r="O11" s="5"/>
      <c r="P11" s="5"/>
      <c r="Q11" s="5"/>
      <c r="R11" s="5"/>
      <c r="S11" s="5"/>
      <c r="T11" s="5"/>
      <c r="U11" s="5"/>
    </row>
    <row r="12" spans="1:16" s="3" customFormat="1" ht="12.75">
      <c r="A12" s="23" t="s">
        <v>44</v>
      </c>
      <c r="B12" s="19"/>
      <c r="C12" s="19"/>
      <c r="D12" s="19"/>
      <c r="E12" s="21"/>
      <c r="F12" s="22"/>
      <c r="G12" s="24">
        <f>G13+G129</f>
        <v>160383148.64</v>
      </c>
      <c r="H12" s="5"/>
      <c r="I12" s="5"/>
      <c r="J12" s="5"/>
      <c r="K12" s="5"/>
      <c r="L12" s="5"/>
      <c r="M12" s="5"/>
      <c r="N12" s="5"/>
      <c r="O12" s="5"/>
      <c r="P12" s="5"/>
    </row>
    <row r="13" spans="1:8" ht="12.75">
      <c r="A13" s="25" t="s">
        <v>69</v>
      </c>
      <c r="B13" s="26" t="s">
        <v>2</v>
      </c>
      <c r="C13" s="26" t="s">
        <v>3</v>
      </c>
      <c r="D13" s="26"/>
      <c r="E13" s="27" t="s">
        <v>2</v>
      </c>
      <c r="F13" s="28" t="s">
        <v>2</v>
      </c>
      <c r="G13" s="29">
        <f>G14+G35+G41+G74+G93+G97+G106+G108+G111+G115+G117+G124</f>
        <v>130604031</v>
      </c>
      <c r="H13" s="107"/>
    </row>
    <row r="14" spans="1:7" ht="12.75">
      <c r="A14" s="25" t="s">
        <v>4</v>
      </c>
      <c r="B14" s="26" t="s">
        <v>2</v>
      </c>
      <c r="C14" s="26" t="s">
        <v>5</v>
      </c>
      <c r="D14" s="26"/>
      <c r="E14" s="27" t="s">
        <v>2</v>
      </c>
      <c r="F14" s="28" t="s">
        <v>2</v>
      </c>
      <c r="G14" s="29">
        <f>G15</f>
        <v>46099179.140000015</v>
      </c>
    </row>
    <row r="15" spans="1:7" ht="12.75">
      <c r="A15" s="25" t="s">
        <v>6</v>
      </c>
      <c r="B15" s="26" t="s">
        <v>2</v>
      </c>
      <c r="C15" s="26" t="s">
        <v>7</v>
      </c>
      <c r="D15" s="26"/>
      <c r="E15" s="27" t="s">
        <v>2</v>
      </c>
      <c r="F15" s="28" t="s">
        <v>2</v>
      </c>
      <c r="G15" s="29">
        <f>G16+G22+G26+G31</f>
        <v>46099179.140000015</v>
      </c>
    </row>
    <row r="16" spans="1:8" ht="33" customHeight="1">
      <c r="A16" s="25" t="s">
        <v>52</v>
      </c>
      <c r="B16" s="26" t="s">
        <v>2</v>
      </c>
      <c r="C16" s="26" t="s">
        <v>8</v>
      </c>
      <c r="D16" s="26"/>
      <c r="E16" s="27" t="s">
        <v>2</v>
      </c>
      <c r="F16" s="28" t="s">
        <v>2</v>
      </c>
      <c r="G16" s="29">
        <f>G17+G18+G19+G20+G21</f>
        <v>43844985.90000001</v>
      </c>
      <c r="H16" s="11"/>
    </row>
    <row r="17" spans="1:7" ht="41.25" customHeight="1">
      <c r="A17" s="94" t="s">
        <v>128</v>
      </c>
      <c r="B17" s="31" t="s">
        <v>10</v>
      </c>
      <c r="C17" s="31" t="s">
        <v>8</v>
      </c>
      <c r="D17" s="31" t="s">
        <v>91</v>
      </c>
      <c r="E17" s="32" t="s">
        <v>9</v>
      </c>
      <c r="F17" s="33" t="s">
        <v>11</v>
      </c>
      <c r="G17" s="36">
        <v>43727205.09</v>
      </c>
    </row>
    <row r="18" spans="1:7" ht="30" customHeight="1">
      <c r="A18" s="94" t="s">
        <v>137</v>
      </c>
      <c r="B18" s="35">
        <v>182</v>
      </c>
      <c r="C18" s="31" t="s">
        <v>8</v>
      </c>
      <c r="D18" s="31" t="s">
        <v>91</v>
      </c>
      <c r="E18" s="32" t="s">
        <v>71</v>
      </c>
      <c r="F18" s="33" t="s">
        <v>11</v>
      </c>
      <c r="G18" s="36">
        <v>35917.84</v>
      </c>
    </row>
    <row r="19" spans="1:7" ht="42" customHeight="1">
      <c r="A19" s="94" t="s">
        <v>138</v>
      </c>
      <c r="B19" s="31" t="s">
        <v>10</v>
      </c>
      <c r="C19" s="31" t="s">
        <v>8</v>
      </c>
      <c r="D19" s="31" t="s">
        <v>91</v>
      </c>
      <c r="E19" s="32" t="s">
        <v>13</v>
      </c>
      <c r="F19" s="33" t="s">
        <v>11</v>
      </c>
      <c r="G19" s="36">
        <v>81869.95</v>
      </c>
    </row>
    <row r="20" spans="1:7" ht="30.75" customHeight="1">
      <c r="A20" s="94" t="s">
        <v>129</v>
      </c>
      <c r="B20" s="31" t="s">
        <v>10</v>
      </c>
      <c r="C20" s="31" t="s">
        <v>8</v>
      </c>
      <c r="D20" s="31" t="s">
        <v>91</v>
      </c>
      <c r="E20" s="32" t="s">
        <v>14</v>
      </c>
      <c r="F20" s="33" t="s">
        <v>11</v>
      </c>
      <c r="G20" s="34">
        <v>21.75</v>
      </c>
    </row>
    <row r="21" spans="1:7" ht="46.5" customHeight="1">
      <c r="A21" s="30" t="s">
        <v>130</v>
      </c>
      <c r="B21" s="31" t="s">
        <v>10</v>
      </c>
      <c r="C21" s="31" t="s">
        <v>8</v>
      </c>
      <c r="D21" s="31" t="s">
        <v>91</v>
      </c>
      <c r="E21" s="32" t="s">
        <v>72</v>
      </c>
      <c r="F21" s="33" t="s">
        <v>11</v>
      </c>
      <c r="G21" s="34">
        <v>-28.73</v>
      </c>
    </row>
    <row r="22" spans="1:7" ht="42" customHeight="1">
      <c r="A22" s="97" t="s">
        <v>57</v>
      </c>
      <c r="B22" s="26" t="s">
        <v>2</v>
      </c>
      <c r="C22" s="26" t="s">
        <v>12</v>
      </c>
      <c r="D22" s="26"/>
      <c r="E22" s="27" t="s">
        <v>2</v>
      </c>
      <c r="F22" s="28" t="s">
        <v>2</v>
      </c>
      <c r="G22" s="29">
        <f>G23+G24+G25</f>
        <v>276132.51</v>
      </c>
    </row>
    <row r="23" spans="1:7" ht="51.75" customHeight="1">
      <c r="A23" s="94" t="s">
        <v>141</v>
      </c>
      <c r="B23" s="35">
        <v>182</v>
      </c>
      <c r="C23" s="35">
        <v>10102020</v>
      </c>
      <c r="D23" s="31" t="s">
        <v>91</v>
      </c>
      <c r="E23" s="37">
        <v>1000</v>
      </c>
      <c r="F23" s="38">
        <v>110</v>
      </c>
      <c r="G23" s="34">
        <v>275672.51</v>
      </c>
    </row>
    <row r="24" spans="1:7" ht="42" customHeight="1">
      <c r="A24" s="94" t="s">
        <v>94</v>
      </c>
      <c r="B24" s="35">
        <v>182</v>
      </c>
      <c r="C24" s="35">
        <v>10102020</v>
      </c>
      <c r="D24" s="31" t="s">
        <v>91</v>
      </c>
      <c r="E24" s="37">
        <v>2100</v>
      </c>
      <c r="F24" s="38">
        <v>110</v>
      </c>
      <c r="G24" s="34">
        <v>211.12</v>
      </c>
    </row>
    <row r="25" spans="1:7" ht="21" customHeight="1">
      <c r="A25" s="94" t="s">
        <v>142</v>
      </c>
      <c r="B25" s="35">
        <v>182</v>
      </c>
      <c r="C25" s="31" t="s">
        <v>12</v>
      </c>
      <c r="D25" s="31" t="s">
        <v>91</v>
      </c>
      <c r="E25" s="37">
        <v>3000</v>
      </c>
      <c r="F25" s="38">
        <v>110</v>
      </c>
      <c r="G25" s="34">
        <v>248.88</v>
      </c>
    </row>
    <row r="26" spans="1:7" ht="23.25" customHeight="1">
      <c r="A26" s="25" t="s">
        <v>49</v>
      </c>
      <c r="B26" s="26" t="s">
        <v>2</v>
      </c>
      <c r="C26" s="39">
        <v>10102030</v>
      </c>
      <c r="D26" s="39"/>
      <c r="E26" s="27" t="s">
        <v>2</v>
      </c>
      <c r="F26" s="28" t="s">
        <v>2</v>
      </c>
      <c r="G26" s="29">
        <f>G27+G28+G29+G30</f>
        <v>1188126.84</v>
      </c>
    </row>
    <row r="27" spans="1:7" ht="34.5" customHeight="1">
      <c r="A27" s="30" t="s">
        <v>121</v>
      </c>
      <c r="B27" s="35">
        <v>182</v>
      </c>
      <c r="C27" s="35">
        <v>10102030</v>
      </c>
      <c r="D27" s="31" t="s">
        <v>91</v>
      </c>
      <c r="E27" s="37">
        <v>1000</v>
      </c>
      <c r="F27" s="81">
        <v>110</v>
      </c>
      <c r="G27" s="34">
        <v>1181713.12</v>
      </c>
    </row>
    <row r="28" spans="1:7" ht="25.5" customHeight="1">
      <c r="A28" s="30" t="s">
        <v>95</v>
      </c>
      <c r="B28" s="35">
        <v>182</v>
      </c>
      <c r="C28" s="31" t="s">
        <v>15</v>
      </c>
      <c r="D28" s="31" t="s">
        <v>91</v>
      </c>
      <c r="E28" s="32" t="s">
        <v>71</v>
      </c>
      <c r="F28" s="63" t="s">
        <v>11</v>
      </c>
      <c r="G28" s="34">
        <v>3458.32</v>
      </c>
    </row>
    <row r="29" spans="1:7" ht="35.25" customHeight="1">
      <c r="A29" s="30" t="s">
        <v>131</v>
      </c>
      <c r="B29" s="31" t="s">
        <v>10</v>
      </c>
      <c r="C29" s="31" t="s">
        <v>15</v>
      </c>
      <c r="D29" s="31" t="s">
        <v>91</v>
      </c>
      <c r="E29" s="32" t="s">
        <v>13</v>
      </c>
      <c r="F29" s="33" t="s">
        <v>11</v>
      </c>
      <c r="G29" s="34">
        <v>2955.4</v>
      </c>
    </row>
    <row r="30" spans="1:7" ht="21.75" customHeight="1">
      <c r="A30" s="30" t="s">
        <v>109</v>
      </c>
      <c r="B30" s="31" t="s">
        <v>10</v>
      </c>
      <c r="C30" s="31" t="s">
        <v>15</v>
      </c>
      <c r="D30" s="31" t="s">
        <v>91</v>
      </c>
      <c r="E30" s="32" t="s">
        <v>14</v>
      </c>
      <c r="F30" s="33" t="s">
        <v>11</v>
      </c>
      <c r="G30" s="34"/>
    </row>
    <row r="31" spans="1:7" ht="24.75" customHeight="1">
      <c r="A31" s="25" t="s">
        <v>214</v>
      </c>
      <c r="B31" s="31"/>
      <c r="C31" s="26" t="s">
        <v>212</v>
      </c>
      <c r="D31" s="31"/>
      <c r="E31" s="32"/>
      <c r="F31" s="33"/>
      <c r="G31" s="40">
        <f>G32+G33+G34</f>
        <v>789933.89</v>
      </c>
    </row>
    <row r="32" spans="1:8" ht="33.75" customHeight="1">
      <c r="A32" s="30" t="s">
        <v>213</v>
      </c>
      <c r="B32" s="31" t="s">
        <v>10</v>
      </c>
      <c r="C32" s="31" t="s">
        <v>212</v>
      </c>
      <c r="D32" s="31" t="s">
        <v>91</v>
      </c>
      <c r="E32" s="32" t="s">
        <v>9</v>
      </c>
      <c r="F32" s="33"/>
      <c r="G32" s="89">
        <v>789658.34</v>
      </c>
      <c r="H32" s="104"/>
    </row>
    <row r="33" spans="1:7" ht="36" customHeight="1">
      <c r="A33" s="30" t="s">
        <v>213</v>
      </c>
      <c r="B33" s="31" t="s">
        <v>10</v>
      </c>
      <c r="C33" s="31" t="s">
        <v>212</v>
      </c>
      <c r="D33" s="31" t="s">
        <v>91</v>
      </c>
      <c r="E33" s="32" t="s">
        <v>71</v>
      </c>
      <c r="F33" s="33"/>
      <c r="G33" s="89">
        <v>275.55</v>
      </c>
    </row>
    <row r="34" spans="1:7" ht="23.25" customHeight="1" hidden="1">
      <c r="A34" s="30"/>
      <c r="B34" s="31" t="s">
        <v>10</v>
      </c>
      <c r="C34" s="31" t="s">
        <v>212</v>
      </c>
      <c r="D34" s="31" t="s">
        <v>91</v>
      </c>
      <c r="E34" s="32" t="s">
        <v>160</v>
      </c>
      <c r="F34" s="33"/>
      <c r="G34" s="89"/>
    </row>
    <row r="35" spans="1:7" ht="13.5" customHeight="1">
      <c r="A35" s="25" t="s">
        <v>61</v>
      </c>
      <c r="B35" s="26"/>
      <c r="C35" s="26" t="s">
        <v>62</v>
      </c>
      <c r="D35" s="26"/>
      <c r="E35" s="27"/>
      <c r="F35" s="28"/>
      <c r="G35" s="40">
        <f>G36</f>
        <v>2482003.66</v>
      </c>
    </row>
    <row r="36" spans="1:7" ht="13.5" customHeight="1">
      <c r="A36" s="25" t="s">
        <v>159</v>
      </c>
      <c r="B36" s="26"/>
      <c r="C36" s="26" t="s">
        <v>63</v>
      </c>
      <c r="D36" s="26"/>
      <c r="E36" s="27"/>
      <c r="F36" s="28"/>
      <c r="G36" s="40">
        <f>G37+G38+G39+G40</f>
        <v>2482003.66</v>
      </c>
    </row>
    <row r="37" spans="1:7" ht="30.75" customHeight="1">
      <c r="A37" s="94" t="s">
        <v>65</v>
      </c>
      <c r="B37" s="35">
        <v>100</v>
      </c>
      <c r="C37" s="31" t="s">
        <v>156</v>
      </c>
      <c r="D37" s="31" t="s">
        <v>91</v>
      </c>
      <c r="E37" s="32" t="s">
        <v>29</v>
      </c>
      <c r="F37" s="33" t="s">
        <v>11</v>
      </c>
      <c r="G37" s="34">
        <v>1125766.84</v>
      </c>
    </row>
    <row r="38" spans="1:7" ht="33.75" customHeight="1">
      <c r="A38" s="94" t="s">
        <v>64</v>
      </c>
      <c r="B38" s="35">
        <v>100</v>
      </c>
      <c r="C38" s="31" t="s">
        <v>157</v>
      </c>
      <c r="D38" s="31" t="s">
        <v>91</v>
      </c>
      <c r="E38" s="32" t="s">
        <v>29</v>
      </c>
      <c r="F38" s="33" t="s">
        <v>11</v>
      </c>
      <c r="G38" s="34">
        <v>8046.61</v>
      </c>
    </row>
    <row r="39" spans="1:7" ht="30" customHeight="1">
      <c r="A39" s="94" t="s">
        <v>66</v>
      </c>
      <c r="B39" s="35">
        <v>100</v>
      </c>
      <c r="C39" s="31" t="s">
        <v>158</v>
      </c>
      <c r="D39" s="31" t="s">
        <v>91</v>
      </c>
      <c r="E39" s="32" t="s">
        <v>29</v>
      </c>
      <c r="F39" s="33" t="s">
        <v>11</v>
      </c>
      <c r="G39" s="34">
        <v>1546927.77</v>
      </c>
    </row>
    <row r="40" spans="1:7" ht="30" customHeight="1">
      <c r="A40" s="94" t="s">
        <v>67</v>
      </c>
      <c r="B40" s="35">
        <v>100</v>
      </c>
      <c r="C40" s="35">
        <v>10302261</v>
      </c>
      <c r="D40" s="31" t="s">
        <v>91</v>
      </c>
      <c r="E40" s="32" t="s">
        <v>29</v>
      </c>
      <c r="F40" s="33" t="s">
        <v>11</v>
      </c>
      <c r="G40" s="34">
        <v>-198737.56</v>
      </c>
    </row>
    <row r="41" spans="1:7" ht="12.75">
      <c r="A41" s="25" t="s">
        <v>16</v>
      </c>
      <c r="B41" s="26" t="s">
        <v>2</v>
      </c>
      <c r="C41" s="26" t="s">
        <v>17</v>
      </c>
      <c r="D41" s="26"/>
      <c r="E41" s="27" t="s">
        <v>2</v>
      </c>
      <c r="F41" s="28" t="s">
        <v>2</v>
      </c>
      <c r="G41" s="29">
        <f>G42+G69</f>
        <v>53969602.6</v>
      </c>
    </row>
    <row r="42" spans="1:7" ht="12.75">
      <c r="A42" s="97" t="s">
        <v>45</v>
      </c>
      <c r="B42" s="26" t="s">
        <v>2</v>
      </c>
      <c r="C42" s="26" t="s">
        <v>18</v>
      </c>
      <c r="D42" s="26"/>
      <c r="E42" s="27" t="s">
        <v>2</v>
      </c>
      <c r="F42" s="28" t="s">
        <v>2</v>
      </c>
      <c r="G42" s="29">
        <f>G43+G54+G64</f>
        <v>53969602.6</v>
      </c>
    </row>
    <row r="43" spans="1:7" ht="15.75" customHeight="1">
      <c r="A43" s="97" t="s">
        <v>46</v>
      </c>
      <c r="B43" s="26" t="s">
        <v>2</v>
      </c>
      <c r="C43" s="26" t="s">
        <v>19</v>
      </c>
      <c r="D43" s="26"/>
      <c r="E43" s="27" t="s">
        <v>2</v>
      </c>
      <c r="F43" s="28" t="s">
        <v>2</v>
      </c>
      <c r="G43" s="41">
        <f>G44+G49</f>
        <v>41215093.03</v>
      </c>
    </row>
    <row r="44" spans="1:7" ht="12" customHeight="1">
      <c r="A44" s="97" t="s">
        <v>46</v>
      </c>
      <c r="B44" s="26" t="s">
        <v>2</v>
      </c>
      <c r="C44" s="26" t="s">
        <v>20</v>
      </c>
      <c r="D44" s="26"/>
      <c r="E44" s="27" t="s">
        <v>2</v>
      </c>
      <c r="F44" s="28" t="s">
        <v>2</v>
      </c>
      <c r="G44" s="41">
        <f>G45+G46+G47+G48</f>
        <v>41215845.02</v>
      </c>
    </row>
    <row r="45" spans="1:7" ht="23.25" customHeight="1">
      <c r="A45" s="94" t="s">
        <v>139</v>
      </c>
      <c r="B45" s="35">
        <v>182</v>
      </c>
      <c r="C45" s="35">
        <v>10501011</v>
      </c>
      <c r="D45" s="31" t="s">
        <v>91</v>
      </c>
      <c r="E45" s="37">
        <v>1000</v>
      </c>
      <c r="F45" s="38">
        <v>110</v>
      </c>
      <c r="G45" s="34">
        <v>40981510.59</v>
      </c>
    </row>
    <row r="46" spans="1:7" ht="24.75" customHeight="1">
      <c r="A46" s="30" t="s">
        <v>144</v>
      </c>
      <c r="B46" s="35">
        <v>182</v>
      </c>
      <c r="C46" s="35">
        <v>10501011</v>
      </c>
      <c r="D46" s="31" t="s">
        <v>91</v>
      </c>
      <c r="E46" s="37">
        <v>2100</v>
      </c>
      <c r="F46" s="38">
        <v>110</v>
      </c>
      <c r="G46" s="34">
        <v>252610.7</v>
      </c>
    </row>
    <row r="47" spans="1:7" ht="24" customHeight="1">
      <c r="A47" s="30" t="s">
        <v>102</v>
      </c>
      <c r="B47" s="35">
        <v>182</v>
      </c>
      <c r="C47" s="35">
        <v>10501011</v>
      </c>
      <c r="D47" s="31" t="s">
        <v>91</v>
      </c>
      <c r="E47" s="37">
        <v>3000</v>
      </c>
      <c r="F47" s="38">
        <v>110</v>
      </c>
      <c r="G47" s="42">
        <v>-18276.27</v>
      </c>
    </row>
    <row r="48" spans="1:7" ht="24" customHeight="1">
      <c r="A48" s="30" t="s">
        <v>110</v>
      </c>
      <c r="B48" s="35">
        <v>182</v>
      </c>
      <c r="C48" s="35">
        <v>10501011</v>
      </c>
      <c r="D48" s="31" t="s">
        <v>91</v>
      </c>
      <c r="E48" s="37">
        <v>4000</v>
      </c>
      <c r="F48" s="38">
        <v>110</v>
      </c>
      <c r="G48" s="42"/>
    </row>
    <row r="49" spans="1:7" ht="24" customHeight="1" hidden="1">
      <c r="A49" s="25" t="s">
        <v>21</v>
      </c>
      <c r="B49" s="26" t="s">
        <v>2</v>
      </c>
      <c r="C49" s="26" t="s">
        <v>22</v>
      </c>
      <c r="D49" s="26"/>
      <c r="E49" s="27" t="s">
        <v>2</v>
      </c>
      <c r="F49" s="28" t="s">
        <v>2</v>
      </c>
      <c r="G49" s="43">
        <f>G50+G51+G52+G53</f>
        <v>-751.99</v>
      </c>
    </row>
    <row r="50" spans="1:7" ht="32.25" customHeight="1">
      <c r="A50" s="94" t="s">
        <v>132</v>
      </c>
      <c r="B50" s="35">
        <v>182</v>
      </c>
      <c r="C50" s="35">
        <v>10501012</v>
      </c>
      <c r="D50" s="31" t="s">
        <v>91</v>
      </c>
      <c r="E50" s="37">
        <v>1000</v>
      </c>
      <c r="F50" s="38">
        <v>110</v>
      </c>
      <c r="G50" s="42">
        <v>-1143.45</v>
      </c>
    </row>
    <row r="51" spans="1:7" ht="27" customHeight="1">
      <c r="A51" s="94" t="s">
        <v>133</v>
      </c>
      <c r="B51" s="35">
        <v>182</v>
      </c>
      <c r="C51" s="35">
        <v>10501012</v>
      </c>
      <c r="D51" s="31" t="s">
        <v>91</v>
      </c>
      <c r="E51" s="37">
        <v>2100</v>
      </c>
      <c r="F51" s="38">
        <v>110</v>
      </c>
      <c r="G51" s="42">
        <v>391.46</v>
      </c>
    </row>
    <row r="52" spans="1:7" ht="21.75" customHeight="1" hidden="1">
      <c r="A52" s="94" t="s">
        <v>134</v>
      </c>
      <c r="B52" s="35">
        <v>182</v>
      </c>
      <c r="C52" s="35">
        <v>10501012</v>
      </c>
      <c r="D52" s="31" t="s">
        <v>91</v>
      </c>
      <c r="E52" s="37">
        <v>3000</v>
      </c>
      <c r="F52" s="38">
        <v>110</v>
      </c>
      <c r="G52" s="42"/>
    </row>
    <row r="53" spans="1:7" ht="25.5" customHeight="1" hidden="1">
      <c r="A53" s="94" t="s">
        <v>111</v>
      </c>
      <c r="B53" s="31" t="s">
        <v>10</v>
      </c>
      <c r="C53" s="31" t="s">
        <v>22</v>
      </c>
      <c r="D53" s="31" t="s">
        <v>91</v>
      </c>
      <c r="E53" s="32" t="s">
        <v>14</v>
      </c>
      <c r="F53" s="33" t="s">
        <v>11</v>
      </c>
      <c r="G53" s="42"/>
    </row>
    <row r="54" spans="1:7" ht="24.75" customHeight="1">
      <c r="A54" s="25" t="s">
        <v>47</v>
      </c>
      <c r="B54" s="26" t="s">
        <v>2</v>
      </c>
      <c r="C54" s="39">
        <v>10501020</v>
      </c>
      <c r="D54" s="39"/>
      <c r="E54" s="27" t="s">
        <v>2</v>
      </c>
      <c r="F54" s="28" t="s">
        <v>2</v>
      </c>
      <c r="G54" s="44">
        <f>G55+G56+G57+G58+G59+G60+G61+G62+G63</f>
        <v>12754509.57</v>
      </c>
    </row>
    <row r="55" spans="1:7" ht="29.25" customHeight="1">
      <c r="A55" s="94" t="s">
        <v>122</v>
      </c>
      <c r="B55" s="35">
        <v>182</v>
      </c>
      <c r="C55" s="35">
        <v>10501021</v>
      </c>
      <c r="D55" s="31" t="s">
        <v>91</v>
      </c>
      <c r="E55" s="37">
        <v>1000</v>
      </c>
      <c r="F55" s="38">
        <v>110</v>
      </c>
      <c r="G55" s="42">
        <v>12626712.26</v>
      </c>
    </row>
    <row r="56" spans="1:7" ht="21.75" customHeight="1">
      <c r="A56" s="94" t="s">
        <v>96</v>
      </c>
      <c r="B56" s="35">
        <v>182</v>
      </c>
      <c r="C56" s="35">
        <v>10501021</v>
      </c>
      <c r="D56" s="31" t="s">
        <v>91</v>
      </c>
      <c r="E56" s="37">
        <v>2100</v>
      </c>
      <c r="F56" s="38">
        <v>110</v>
      </c>
      <c r="G56" s="42">
        <v>127458.63</v>
      </c>
    </row>
    <row r="57" spans="1:7" ht="18.75" customHeight="1">
      <c r="A57" s="94" t="s">
        <v>97</v>
      </c>
      <c r="B57" s="35">
        <v>182</v>
      </c>
      <c r="C57" s="35">
        <v>10501021</v>
      </c>
      <c r="D57" s="31" t="s">
        <v>91</v>
      </c>
      <c r="E57" s="37">
        <v>2200</v>
      </c>
      <c r="F57" s="38">
        <v>110</v>
      </c>
      <c r="G57" s="42"/>
    </row>
    <row r="58" spans="1:7" ht="31.5" customHeight="1">
      <c r="A58" s="94" t="s">
        <v>103</v>
      </c>
      <c r="B58" s="35">
        <v>182</v>
      </c>
      <c r="C58" s="35">
        <v>10501021</v>
      </c>
      <c r="D58" s="31" t="s">
        <v>91</v>
      </c>
      <c r="E58" s="37">
        <v>3000</v>
      </c>
      <c r="F58" s="38">
        <v>110</v>
      </c>
      <c r="G58" s="42">
        <v>275</v>
      </c>
    </row>
    <row r="59" spans="1:7" ht="24" customHeight="1" hidden="1">
      <c r="A59" s="94" t="s">
        <v>148</v>
      </c>
      <c r="B59" s="35">
        <v>182</v>
      </c>
      <c r="C59" s="35">
        <v>10501021</v>
      </c>
      <c r="D59" s="31" t="s">
        <v>91</v>
      </c>
      <c r="E59" s="37">
        <v>4000</v>
      </c>
      <c r="F59" s="38">
        <v>110</v>
      </c>
      <c r="G59" s="42"/>
    </row>
    <row r="60" spans="1:7" ht="46.5" customHeight="1" hidden="1">
      <c r="A60" s="30" t="s">
        <v>146</v>
      </c>
      <c r="B60" s="35">
        <v>182</v>
      </c>
      <c r="C60" s="35">
        <v>10501022</v>
      </c>
      <c r="D60" s="31" t="s">
        <v>91</v>
      </c>
      <c r="E60" s="37">
        <v>1000</v>
      </c>
      <c r="F60" s="38">
        <v>110</v>
      </c>
      <c r="G60" s="42"/>
    </row>
    <row r="61" spans="1:7" ht="34.5" customHeight="1">
      <c r="A61" s="30" t="s">
        <v>98</v>
      </c>
      <c r="B61" s="35">
        <v>182</v>
      </c>
      <c r="C61" s="35">
        <v>10501022</v>
      </c>
      <c r="D61" s="31" t="s">
        <v>91</v>
      </c>
      <c r="E61" s="37">
        <v>2100</v>
      </c>
      <c r="F61" s="38">
        <v>110</v>
      </c>
      <c r="G61" s="42">
        <v>63.68</v>
      </c>
    </row>
    <row r="62" spans="1:7" ht="36.75" customHeight="1" hidden="1">
      <c r="A62" s="30" t="s">
        <v>104</v>
      </c>
      <c r="B62" s="35">
        <v>182</v>
      </c>
      <c r="C62" s="35">
        <v>10501022</v>
      </c>
      <c r="D62" s="31" t="s">
        <v>91</v>
      </c>
      <c r="E62" s="37">
        <v>3000</v>
      </c>
      <c r="F62" s="38">
        <v>110</v>
      </c>
      <c r="G62" s="42"/>
    </row>
    <row r="63" spans="1:7" ht="14.25" customHeight="1" hidden="1">
      <c r="A63" s="30" t="s">
        <v>112</v>
      </c>
      <c r="B63" s="35">
        <v>182</v>
      </c>
      <c r="C63" s="35">
        <v>10501022</v>
      </c>
      <c r="D63" s="35"/>
      <c r="E63" s="37">
        <v>4000</v>
      </c>
      <c r="F63" s="38">
        <v>110</v>
      </c>
      <c r="G63" s="42"/>
    </row>
    <row r="64" spans="1:7" ht="12.75" hidden="1">
      <c r="A64" s="25" t="s">
        <v>23</v>
      </c>
      <c r="B64" s="26" t="s">
        <v>2</v>
      </c>
      <c r="C64" s="39">
        <v>10501050</v>
      </c>
      <c r="D64" s="39"/>
      <c r="E64" s="27" t="s">
        <v>2</v>
      </c>
      <c r="F64" s="28" t="s">
        <v>2</v>
      </c>
      <c r="G64" s="44">
        <f>G65+G66+G67+G68</f>
        <v>0</v>
      </c>
    </row>
    <row r="65" spans="1:7" ht="23.25" customHeight="1" hidden="1">
      <c r="A65" s="30" t="s">
        <v>143</v>
      </c>
      <c r="B65" s="35">
        <v>182</v>
      </c>
      <c r="C65" s="35">
        <v>10501050</v>
      </c>
      <c r="D65" s="31" t="s">
        <v>91</v>
      </c>
      <c r="E65" s="37">
        <v>1000</v>
      </c>
      <c r="F65" s="38">
        <v>110</v>
      </c>
      <c r="G65" s="42"/>
    </row>
    <row r="66" spans="1:7" ht="15.75" customHeight="1" hidden="1">
      <c r="A66" s="30" t="s">
        <v>145</v>
      </c>
      <c r="B66" s="35">
        <v>182</v>
      </c>
      <c r="C66" s="35">
        <v>10501050</v>
      </c>
      <c r="D66" s="31" t="s">
        <v>91</v>
      </c>
      <c r="E66" s="37">
        <v>2100</v>
      </c>
      <c r="F66" s="38">
        <v>110</v>
      </c>
      <c r="G66" s="42"/>
    </row>
    <row r="67" spans="1:7" ht="22.5" customHeight="1" hidden="1">
      <c r="A67" s="30" t="s">
        <v>105</v>
      </c>
      <c r="B67" s="35">
        <v>182</v>
      </c>
      <c r="C67" s="35">
        <v>10501050</v>
      </c>
      <c r="D67" s="31" t="s">
        <v>91</v>
      </c>
      <c r="E67" s="37">
        <v>3000</v>
      </c>
      <c r="F67" s="38">
        <v>110</v>
      </c>
      <c r="G67" s="42"/>
    </row>
    <row r="68" spans="1:7" ht="22.5" customHeight="1" hidden="1">
      <c r="A68" s="30" t="s">
        <v>117</v>
      </c>
      <c r="B68" s="35">
        <v>182</v>
      </c>
      <c r="C68" s="35">
        <v>10503010</v>
      </c>
      <c r="D68" s="31" t="s">
        <v>91</v>
      </c>
      <c r="E68" s="37">
        <v>3000</v>
      </c>
      <c r="F68" s="38">
        <v>110</v>
      </c>
      <c r="G68" s="42"/>
    </row>
    <row r="69" spans="1:7" ht="17.25" customHeight="1" hidden="1">
      <c r="A69" s="25" t="s">
        <v>164</v>
      </c>
      <c r="B69" s="26" t="s">
        <v>2</v>
      </c>
      <c r="C69" s="39">
        <v>10506000</v>
      </c>
      <c r="D69" s="39"/>
      <c r="E69" s="27" t="s">
        <v>2</v>
      </c>
      <c r="F69" s="28" t="s">
        <v>2</v>
      </c>
      <c r="G69" s="44">
        <f>G70+G71+G72+G73</f>
        <v>0</v>
      </c>
    </row>
    <row r="70" spans="1:7" ht="24.75" customHeight="1" hidden="1">
      <c r="A70" s="45" t="s">
        <v>165</v>
      </c>
      <c r="B70" s="35">
        <v>182</v>
      </c>
      <c r="C70" s="35">
        <v>10506000</v>
      </c>
      <c r="D70" s="31" t="s">
        <v>91</v>
      </c>
      <c r="E70" s="37">
        <v>1000</v>
      </c>
      <c r="F70" s="38">
        <v>110</v>
      </c>
      <c r="G70" s="42"/>
    </row>
    <row r="71" spans="1:7" ht="13.5" customHeight="1" hidden="1">
      <c r="A71" s="45" t="s">
        <v>166</v>
      </c>
      <c r="B71" s="35">
        <v>182</v>
      </c>
      <c r="C71" s="35">
        <v>10506000</v>
      </c>
      <c r="D71" s="31" t="s">
        <v>91</v>
      </c>
      <c r="E71" s="37">
        <v>2100</v>
      </c>
      <c r="F71" s="38">
        <v>110</v>
      </c>
      <c r="G71" s="42"/>
    </row>
    <row r="72" spans="1:7" ht="32.25" customHeight="1" hidden="1">
      <c r="A72" s="45" t="s">
        <v>117</v>
      </c>
      <c r="B72" s="35">
        <v>182</v>
      </c>
      <c r="C72" s="35"/>
      <c r="D72" s="31" t="s">
        <v>91</v>
      </c>
      <c r="E72" s="37">
        <v>3000</v>
      </c>
      <c r="F72" s="38">
        <v>110</v>
      </c>
      <c r="G72" s="42"/>
    </row>
    <row r="73" spans="1:7" ht="30.75" customHeight="1" hidden="1">
      <c r="A73" s="46" t="s">
        <v>59</v>
      </c>
      <c r="B73" s="47">
        <v>182</v>
      </c>
      <c r="C73" s="47">
        <v>10503020</v>
      </c>
      <c r="D73" s="47"/>
      <c r="E73" s="48"/>
      <c r="F73" s="49"/>
      <c r="G73" s="50"/>
    </row>
    <row r="74" spans="1:7" ht="12.75">
      <c r="A74" s="25" t="s">
        <v>24</v>
      </c>
      <c r="B74" s="26" t="s">
        <v>2</v>
      </c>
      <c r="C74" s="39">
        <v>10600000</v>
      </c>
      <c r="D74" s="39"/>
      <c r="E74" s="27" t="s">
        <v>2</v>
      </c>
      <c r="F74" s="28" t="s">
        <v>2</v>
      </c>
      <c r="G74" s="44">
        <f>G75+G80</f>
        <v>15830802.37</v>
      </c>
    </row>
    <row r="75" spans="1:7" ht="12.75">
      <c r="A75" s="25" t="s">
        <v>25</v>
      </c>
      <c r="B75" s="26" t="s">
        <v>2</v>
      </c>
      <c r="C75" s="39">
        <v>10601000</v>
      </c>
      <c r="D75" s="39"/>
      <c r="E75" s="27" t="s">
        <v>2</v>
      </c>
      <c r="F75" s="28" t="s">
        <v>2</v>
      </c>
      <c r="G75" s="44">
        <f>G76+G77+G78+G79</f>
        <v>2320615.24</v>
      </c>
    </row>
    <row r="76" spans="1:7" ht="31.5" customHeight="1">
      <c r="A76" s="94" t="s">
        <v>135</v>
      </c>
      <c r="B76" s="35">
        <v>182</v>
      </c>
      <c r="C76" s="35">
        <v>10601030</v>
      </c>
      <c r="D76" s="35">
        <v>13</v>
      </c>
      <c r="E76" s="37">
        <v>1000</v>
      </c>
      <c r="F76" s="38">
        <v>110</v>
      </c>
      <c r="G76" s="42">
        <v>2298125.81</v>
      </c>
    </row>
    <row r="77" spans="1:7" ht="24" customHeight="1">
      <c r="A77" s="94" t="s">
        <v>136</v>
      </c>
      <c r="B77" s="35">
        <v>182</v>
      </c>
      <c r="C77" s="35">
        <v>10601030</v>
      </c>
      <c r="D77" s="35">
        <v>13</v>
      </c>
      <c r="E77" s="37">
        <v>2100</v>
      </c>
      <c r="F77" s="38">
        <v>110</v>
      </c>
      <c r="G77" s="42">
        <v>22489.43</v>
      </c>
    </row>
    <row r="78" spans="1:7" ht="12.75" customHeight="1" hidden="1">
      <c r="A78" s="94" t="s">
        <v>99</v>
      </c>
      <c r="B78" s="35">
        <v>182</v>
      </c>
      <c r="C78" s="35">
        <v>10601030</v>
      </c>
      <c r="D78" s="35">
        <v>13</v>
      </c>
      <c r="E78" s="37">
        <v>2200</v>
      </c>
      <c r="F78" s="38">
        <v>110</v>
      </c>
      <c r="G78" s="42"/>
    </row>
    <row r="79" spans="1:7" ht="12" customHeight="1" hidden="1">
      <c r="A79" s="94" t="s">
        <v>113</v>
      </c>
      <c r="B79" s="35">
        <v>182</v>
      </c>
      <c r="C79" s="35">
        <v>10601030</v>
      </c>
      <c r="D79" s="35">
        <v>13</v>
      </c>
      <c r="E79" s="37">
        <v>4000</v>
      </c>
      <c r="F79" s="38">
        <v>110</v>
      </c>
      <c r="G79" s="42"/>
    </row>
    <row r="80" spans="1:7" ht="12.75">
      <c r="A80" s="51" t="s">
        <v>26</v>
      </c>
      <c r="B80" s="52" t="s">
        <v>2</v>
      </c>
      <c r="C80" s="53">
        <v>10606000</v>
      </c>
      <c r="D80" s="53"/>
      <c r="E80" s="54" t="s">
        <v>2</v>
      </c>
      <c r="F80" s="55" t="s">
        <v>2</v>
      </c>
      <c r="G80" s="44">
        <f>G81+G87</f>
        <v>13510187.129999999</v>
      </c>
    </row>
    <row r="81" spans="1:7" ht="14.25" customHeight="1">
      <c r="A81" s="51" t="s">
        <v>73</v>
      </c>
      <c r="B81" s="52" t="s">
        <v>2</v>
      </c>
      <c r="C81" s="53" t="s">
        <v>76</v>
      </c>
      <c r="D81" s="53"/>
      <c r="E81" s="54" t="s">
        <v>2</v>
      </c>
      <c r="F81" s="55" t="s">
        <v>2</v>
      </c>
      <c r="G81" s="44">
        <f>G82</f>
        <v>11323412.42</v>
      </c>
    </row>
    <row r="82" spans="1:7" ht="12" customHeight="1">
      <c r="A82" s="98" t="s">
        <v>74</v>
      </c>
      <c r="B82" s="56" t="s">
        <v>2</v>
      </c>
      <c r="C82" s="53">
        <v>10606033</v>
      </c>
      <c r="D82" s="57"/>
      <c r="E82" s="58" t="s">
        <v>2</v>
      </c>
      <c r="F82" s="59" t="s">
        <v>2</v>
      </c>
      <c r="G82" s="44">
        <f>G83+G84+G85+G86</f>
        <v>11323412.42</v>
      </c>
    </row>
    <row r="83" spans="1:7" ht="22.5" customHeight="1">
      <c r="A83" s="96" t="s">
        <v>124</v>
      </c>
      <c r="B83" s="57">
        <v>182</v>
      </c>
      <c r="C83" s="57">
        <v>10606033</v>
      </c>
      <c r="D83" s="57">
        <v>13</v>
      </c>
      <c r="E83" s="61">
        <v>1000</v>
      </c>
      <c r="F83" s="62">
        <v>110</v>
      </c>
      <c r="G83" s="42">
        <v>11041171.73</v>
      </c>
    </row>
    <row r="84" spans="1:7" ht="22.5" customHeight="1">
      <c r="A84" s="96" t="s">
        <v>163</v>
      </c>
      <c r="B84" s="57">
        <v>182</v>
      </c>
      <c r="C84" s="57">
        <v>10606033</v>
      </c>
      <c r="D84" s="57">
        <v>13</v>
      </c>
      <c r="E84" s="61">
        <v>2100</v>
      </c>
      <c r="F84" s="62">
        <v>110</v>
      </c>
      <c r="G84" s="42">
        <v>281240.69</v>
      </c>
    </row>
    <row r="85" spans="1:7" ht="33" customHeight="1">
      <c r="A85" s="96" t="s">
        <v>106</v>
      </c>
      <c r="B85" s="57">
        <v>182</v>
      </c>
      <c r="C85" s="57">
        <v>10606033</v>
      </c>
      <c r="D85" s="57">
        <v>13</v>
      </c>
      <c r="E85" s="61">
        <v>3000</v>
      </c>
      <c r="F85" s="62">
        <v>110</v>
      </c>
      <c r="G85" s="42">
        <v>1000</v>
      </c>
    </row>
    <row r="86" spans="1:7" ht="21" customHeight="1">
      <c r="A86" s="96" t="s">
        <v>114</v>
      </c>
      <c r="B86" s="57">
        <v>182</v>
      </c>
      <c r="C86" s="57">
        <v>10606033</v>
      </c>
      <c r="D86" s="57">
        <v>13</v>
      </c>
      <c r="E86" s="61">
        <v>4000</v>
      </c>
      <c r="F86" s="62">
        <v>110</v>
      </c>
      <c r="G86" s="42"/>
    </row>
    <row r="87" spans="1:7" ht="12.75">
      <c r="A87" s="25" t="s">
        <v>87</v>
      </c>
      <c r="B87" s="26" t="s">
        <v>2</v>
      </c>
      <c r="C87" s="39">
        <v>10606040</v>
      </c>
      <c r="D87" s="39"/>
      <c r="E87" s="27" t="s">
        <v>2</v>
      </c>
      <c r="F87" s="28" t="s">
        <v>2</v>
      </c>
      <c r="G87" s="44">
        <f>G88</f>
        <v>2186774.71</v>
      </c>
    </row>
    <row r="88" spans="1:7" ht="21.75" customHeight="1">
      <c r="A88" s="25" t="s">
        <v>88</v>
      </c>
      <c r="B88" s="26" t="s">
        <v>2</v>
      </c>
      <c r="C88" s="39">
        <v>10606043</v>
      </c>
      <c r="D88" s="39"/>
      <c r="E88" s="27" t="s">
        <v>2</v>
      </c>
      <c r="F88" s="28" t="s">
        <v>2</v>
      </c>
      <c r="G88" s="44">
        <f>G89+G90+G91+G92</f>
        <v>2186774.71</v>
      </c>
    </row>
    <row r="89" spans="1:7" ht="23.25" customHeight="1">
      <c r="A89" s="93" t="s">
        <v>140</v>
      </c>
      <c r="B89" s="35">
        <v>182</v>
      </c>
      <c r="C89" s="35">
        <v>10606043</v>
      </c>
      <c r="D89" s="35">
        <v>13</v>
      </c>
      <c r="E89" s="37">
        <v>1000</v>
      </c>
      <c r="F89" s="38">
        <v>110</v>
      </c>
      <c r="G89" s="42">
        <v>2159361.34</v>
      </c>
    </row>
    <row r="90" spans="1:7" ht="21">
      <c r="A90" s="93" t="s">
        <v>100</v>
      </c>
      <c r="B90" s="35">
        <v>182</v>
      </c>
      <c r="C90" s="35">
        <v>10606043</v>
      </c>
      <c r="D90" s="35">
        <v>13</v>
      </c>
      <c r="E90" s="37">
        <v>2100</v>
      </c>
      <c r="F90" s="38">
        <v>110</v>
      </c>
      <c r="G90" s="42">
        <v>28471.37</v>
      </c>
    </row>
    <row r="91" spans="1:7" ht="21.75" customHeight="1" hidden="1">
      <c r="A91" s="93" t="s">
        <v>107</v>
      </c>
      <c r="B91" s="35">
        <v>182</v>
      </c>
      <c r="C91" s="35">
        <v>10606043</v>
      </c>
      <c r="D91" s="35">
        <v>13</v>
      </c>
      <c r="E91" s="37">
        <v>3000</v>
      </c>
      <c r="F91" s="38">
        <v>110</v>
      </c>
      <c r="G91" s="42">
        <v>0</v>
      </c>
    </row>
    <row r="92" spans="1:7" ht="22.5" customHeight="1">
      <c r="A92" s="93" t="s">
        <v>115</v>
      </c>
      <c r="B92" s="35">
        <v>182</v>
      </c>
      <c r="C92" s="35">
        <v>10606043</v>
      </c>
      <c r="D92" s="35">
        <v>13</v>
      </c>
      <c r="E92" s="37">
        <v>4000</v>
      </c>
      <c r="F92" s="38">
        <v>110</v>
      </c>
      <c r="G92" s="42">
        <v>-1058</v>
      </c>
    </row>
    <row r="93" spans="1:7" ht="23.25" customHeight="1">
      <c r="A93" s="25" t="s">
        <v>27</v>
      </c>
      <c r="B93" s="26" t="s">
        <v>2</v>
      </c>
      <c r="C93" s="39">
        <v>10900000</v>
      </c>
      <c r="D93" s="39"/>
      <c r="E93" s="27" t="s">
        <v>2</v>
      </c>
      <c r="F93" s="28" t="s">
        <v>2</v>
      </c>
      <c r="G93" s="44">
        <f>G94+G95+G96</f>
        <v>117387.3</v>
      </c>
    </row>
    <row r="94" spans="1:7" ht="23.25" customHeight="1">
      <c r="A94" s="30" t="s">
        <v>93</v>
      </c>
      <c r="B94" s="35">
        <v>182</v>
      </c>
      <c r="C94" s="35">
        <v>10904053</v>
      </c>
      <c r="D94" s="35"/>
      <c r="E94" s="37">
        <v>1000</v>
      </c>
      <c r="F94" s="38">
        <v>110</v>
      </c>
      <c r="G94" s="42">
        <v>40772</v>
      </c>
    </row>
    <row r="95" spans="1:7" ht="23.25" customHeight="1">
      <c r="A95" s="30" t="s">
        <v>101</v>
      </c>
      <c r="B95" s="35">
        <v>182</v>
      </c>
      <c r="C95" s="35">
        <v>10904053</v>
      </c>
      <c r="D95" s="35"/>
      <c r="E95" s="37">
        <v>2100</v>
      </c>
      <c r="F95" s="38">
        <v>110</v>
      </c>
      <c r="G95" s="42">
        <v>76615.3</v>
      </c>
    </row>
    <row r="96" spans="1:7" ht="21" customHeight="1" hidden="1">
      <c r="A96" s="30" t="s">
        <v>108</v>
      </c>
      <c r="B96" s="31" t="s">
        <v>10</v>
      </c>
      <c r="C96" s="31" t="s">
        <v>50</v>
      </c>
      <c r="D96" s="31"/>
      <c r="E96" s="32" t="s">
        <v>13</v>
      </c>
      <c r="F96" s="63" t="s">
        <v>11</v>
      </c>
      <c r="G96" s="60"/>
    </row>
    <row r="97" spans="1:7" ht="26.25" customHeight="1">
      <c r="A97" s="25" t="s">
        <v>28</v>
      </c>
      <c r="B97" s="26" t="s">
        <v>2</v>
      </c>
      <c r="C97" s="39">
        <v>11100000</v>
      </c>
      <c r="D97" s="39"/>
      <c r="E97" s="27" t="s">
        <v>2</v>
      </c>
      <c r="F97" s="28" t="s">
        <v>2</v>
      </c>
      <c r="G97" s="44">
        <f>G98+G102+G104</f>
        <v>8383883.98</v>
      </c>
    </row>
    <row r="98" spans="1:7" ht="42" customHeight="1">
      <c r="A98" s="97" t="s">
        <v>51</v>
      </c>
      <c r="B98" s="26" t="s">
        <v>2</v>
      </c>
      <c r="C98" s="39">
        <v>11105000</v>
      </c>
      <c r="D98" s="39"/>
      <c r="E98" s="27" t="s">
        <v>2</v>
      </c>
      <c r="F98" s="28" t="s">
        <v>2</v>
      </c>
      <c r="G98" s="44">
        <f>G99+G100+G101</f>
        <v>7504487</v>
      </c>
    </row>
    <row r="99" spans="1:7" ht="30.75" customHeight="1">
      <c r="A99" s="94" t="s">
        <v>75</v>
      </c>
      <c r="B99" s="31" t="s">
        <v>30</v>
      </c>
      <c r="C99" s="35">
        <v>11105013</v>
      </c>
      <c r="D99" s="35">
        <v>13</v>
      </c>
      <c r="E99" s="32" t="s">
        <v>29</v>
      </c>
      <c r="F99" s="38">
        <v>120</v>
      </c>
      <c r="G99" s="60">
        <v>1770632.59</v>
      </c>
    </row>
    <row r="100" spans="1:7" ht="30.75" customHeight="1">
      <c r="A100" s="94" t="s">
        <v>78</v>
      </c>
      <c r="B100" s="35">
        <v>250</v>
      </c>
      <c r="C100" s="35">
        <v>11105025</v>
      </c>
      <c r="D100" s="35">
        <v>13</v>
      </c>
      <c r="E100" s="32" t="s">
        <v>29</v>
      </c>
      <c r="F100" s="38">
        <v>120</v>
      </c>
      <c r="G100" s="42">
        <v>4684306.13</v>
      </c>
    </row>
    <row r="101" spans="1:7" ht="28.5" customHeight="1">
      <c r="A101" s="94" t="s">
        <v>79</v>
      </c>
      <c r="B101" s="35">
        <v>250</v>
      </c>
      <c r="C101" s="35">
        <v>11105035</v>
      </c>
      <c r="D101" s="35">
        <v>13</v>
      </c>
      <c r="E101" s="32" t="s">
        <v>29</v>
      </c>
      <c r="F101" s="38">
        <v>120</v>
      </c>
      <c r="G101" s="42">
        <v>1049548.28</v>
      </c>
    </row>
    <row r="102" spans="1:7" ht="33" customHeight="1">
      <c r="A102" s="25" t="s">
        <v>162</v>
      </c>
      <c r="B102" s="39">
        <v>250</v>
      </c>
      <c r="C102" s="39">
        <v>11107015</v>
      </c>
      <c r="D102" s="39"/>
      <c r="E102" s="27"/>
      <c r="F102" s="92"/>
      <c r="G102" s="65">
        <f>G103</f>
        <v>11497</v>
      </c>
    </row>
    <row r="103" spans="1:7" ht="21.75" customHeight="1">
      <c r="A103" s="94" t="s">
        <v>162</v>
      </c>
      <c r="B103" s="35">
        <v>250</v>
      </c>
      <c r="C103" s="35">
        <v>11107015</v>
      </c>
      <c r="D103" s="35">
        <v>13</v>
      </c>
      <c r="E103" s="32" t="s">
        <v>29</v>
      </c>
      <c r="F103" s="38">
        <v>120</v>
      </c>
      <c r="G103" s="42">
        <v>11497</v>
      </c>
    </row>
    <row r="104" spans="1:7" ht="44.25" customHeight="1">
      <c r="A104" s="25" t="s">
        <v>48</v>
      </c>
      <c r="B104" s="26" t="s">
        <v>2</v>
      </c>
      <c r="C104" s="39">
        <v>11109000</v>
      </c>
      <c r="D104" s="39"/>
      <c r="E104" s="27" t="s">
        <v>2</v>
      </c>
      <c r="F104" s="28" t="s">
        <v>2</v>
      </c>
      <c r="G104" s="44">
        <f>G105</f>
        <v>867899.98</v>
      </c>
    </row>
    <row r="105" spans="1:7" ht="35.25" customHeight="1">
      <c r="A105" s="30" t="s">
        <v>80</v>
      </c>
      <c r="B105" s="35">
        <v>250</v>
      </c>
      <c r="C105" s="35">
        <v>11109045</v>
      </c>
      <c r="D105" s="35">
        <v>13</v>
      </c>
      <c r="E105" s="32" t="s">
        <v>29</v>
      </c>
      <c r="F105" s="38">
        <v>120</v>
      </c>
      <c r="G105" s="42">
        <v>867899.98</v>
      </c>
    </row>
    <row r="106" spans="1:7" ht="18" customHeight="1" hidden="1">
      <c r="A106" s="64" t="s">
        <v>119</v>
      </c>
      <c r="B106" s="35"/>
      <c r="C106" s="39">
        <v>11200000</v>
      </c>
      <c r="D106" s="35"/>
      <c r="E106" s="32"/>
      <c r="F106" s="38"/>
      <c r="G106" s="65">
        <f>G107</f>
        <v>0</v>
      </c>
    </row>
    <row r="107" spans="1:7" ht="20.25" customHeight="1" hidden="1">
      <c r="A107" s="66" t="s">
        <v>123</v>
      </c>
      <c r="B107" s="31" t="s">
        <v>120</v>
      </c>
      <c r="C107" s="35">
        <v>11201070</v>
      </c>
      <c r="D107" s="31" t="s">
        <v>91</v>
      </c>
      <c r="E107" s="32" t="s">
        <v>60</v>
      </c>
      <c r="F107" s="38">
        <v>120</v>
      </c>
      <c r="G107" s="42">
        <v>0</v>
      </c>
    </row>
    <row r="108" spans="1:7" ht="25.5" customHeight="1">
      <c r="A108" s="25" t="s">
        <v>58</v>
      </c>
      <c r="B108" s="26" t="s">
        <v>2</v>
      </c>
      <c r="C108" s="39">
        <v>11300000</v>
      </c>
      <c r="D108" s="39"/>
      <c r="E108" s="27" t="s">
        <v>2</v>
      </c>
      <c r="F108" s="28" t="s">
        <v>2</v>
      </c>
      <c r="G108" s="44">
        <f>G109+G110</f>
        <v>20700</v>
      </c>
    </row>
    <row r="109" spans="1:7" ht="13.5" customHeight="1">
      <c r="A109" s="30" t="s">
        <v>89</v>
      </c>
      <c r="B109" s="35">
        <v>250</v>
      </c>
      <c r="C109" s="35">
        <v>11301995</v>
      </c>
      <c r="D109" s="35">
        <v>13</v>
      </c>
      <c r="E109" s="32" t="s">
        <v>29</v>
      </c>
      <c r="F109" s="38">
        <v>130</v>
      </c>
      <c r="G109" s="60">
        <v>20700</v>
      </c>
    </row>
    <row r="110" spans="1:7" ht="15.75" customHeight="1" hidden="1">
      <c r="A110" s="30" t="s">
        <v>118</v>
      </c>
      <c r="B110" s="35">
        <v>250</v>
      </c>
      <c r="C110" s="35">
        <v>11302995</v>
      </c>
      <c r="D110" s="35">
        <v>13</v>
      </c>
      <c r="E110" s="32" t="s">
        <v>29</v>
      </c>
      <c r="F110" s="38">
        <v>130</v>
      </c>
      <c r="G110" s="60"/>
    </row>
    <row r="111" spans="1:7" ht="14.25" customHeight="1">
      <c r="A111" s="25" t="s">
        <v>32</v>
      </c>
      <c r="B111" s="26" t="s">
        <v>2</v>
      </c>
      <c r="C111" s="39">
        <v>11400000</v>
      </c>
      <c r="D111" s="39"/>
      <c r="E111" s="27" t="s">
        <v>2</v>
      </c>
      <c r="F111" s="28" t="s">
        <v>2</v>
      </c>
      <c r="G111" s="44">
        <f>G112+G113+G114</f>
        <v>1699142.21</v>
      </c>
    </row>
    <row r="112" spans="1:7" ht="46.5" customHeight="1">
      <c r="A112" s="67" t="s">
        <v>81</v>
      </c>
      <c r="B112" s="35">
        <v>250</v>
      </c>
      <c r="C112" s="35">
        <v>11402053</v>
      </c>
      <c r="D112" s="35">
        <v>13</v>
      </c>
      <c r="E112" s="32" t="s">
        <v>29</v>
      </c>
      <c r="F112" s="38">
        <v>410</v>
      </c>
      <c r="G112" s="68">
        <v>34784.2</v>
      </c>
    </row>
    <row r="113" spans="1:7" ht="21.75" customHeight="1">
      <c r="A113" s="30" t="s">
        <v>82</v>
      </c>
      <c r="B113" s="31" t="s">
        <v>30</v>
      </c>
      <c r="C113" s="35">
        <v>11406013</v>
      </c>
      <c r="D113" s="35">
        <v>13</v>
      </c>
      <c r="E113" s="32" t="s">
        <v>29</v>
      </c>
      <c r="F113" s="38">
        <v>430</v>
      </c>
      <c r="G113" s="60">
        <v>1392037.75</v>
      </c>
    </row>
    <row r="114" spans="1:7" ht="24" customHeight="1">
      <c r="A114" s="30" t="s">
        <v>83</v>
      </c>
      <c r="B114" s="31" t="s">
        <v>31</v>
      </c>
      <c r="C114" s="35">
        <v>11406025</v>
      </c>
      <c r="D114" s="35">
        <v>13</v>
      </c>
      <c r="E114" s="32" t="s">
        <v>29</v>
      </c>
      <c r="F114" s="38">
        <v>430</v>
      </c>
      <c r="G114" s="42">
        <v>272320.26</v>
      </c>
    </row>
    <row r="115" spans="1:7" ht="12.75">
      <c r="A115" s="25" t="s">
        <v>33</v>
      </c>
      <c r="B115" s="26" t="s">
        <v>2</v>
      </c>
      <c r="C115" s="39">
        <v>11500000</v>
      </c>
      <c r="D115" s="39"/>
      <c r="E115" s="27" t="s">
        <v>2</v>
      </c>
      <c r="F115" s="28" t="s">
        <v>2</v>
      </c>
      <c r="G115" s="44">
        <f>G116</f>
        <v>80050.5</v>
      </c>
    </row>
    <row r="116" spans="1:7" ht="23.25" customHeight="1">
      <c r="A116" s="30" t="s">
        <v>84</v>
      </c>
      <c r="B116" s="31" t="s">
        <v>31</v>
      </c>
      <c r="C116" s="35">
        <v>11502050</v>
      </c>
      <c r="D116" s="35">
        <v>13</v>
      </c>
      <c r="E116" s="32" t="s">
        <v>29</v>
      </c>
      <c r="F116" s="87">
        <v>140</v>
      </c>
      <c r="G116" s="60">
        <v>80050.5</v>
      </c>
    </row>
    <row r="117" spans="1:7" ht="16.5" customHeight="1">
      <c r="A117" s="25" t="s">
        <v>55</v>
      </c>
      <c r="B117" s="26"/>
      <c r="C117" s="39">
        <v>11600000</v>
      </c>
      <c r="D117" s="39"/>
      <c r="E117" s="27"/>
      <c r="F117" s="88"/>
      <c r="G117" s="44">
        <f>G118+G119+G120+G121+G122+G123</f>
        <v>92883.89</v>
      </c>
    </row>
    <row r="118" spans="1:7" ht="38.25" customHeight="1">
      <c r="A118" s="30" t="s">
        <v>194</v>
      </c>
      <c r="B118" s="31" t="s">
        <v>31</v>
      </c>
      <c r="C118" s="35">
        <v>11607010</v>
      </c>
      <c r="D118" s="35">
        <v>13</v>
      </c>
      <c r="E118" s="32" t="s">
        <v>29</v>
      </c>
      <c r="F118" s="86" t="s">
        <v>34</v>
      </c>
      <c r="G118" s="60">
        <v>91353.49</v>
      </c>
    </row>
    <row r="119" spans="1:7" ht="25.5" customHeight="1">
      <c r="A119" s="30" t="s">
        <v>221</v>
      </c>
      <c r="B119" s="31" t="s">
        <v>56</v>
      </c>
      <c r="C119" s="35">
        <v>11602020</v>
      </c>
      <c r="D119" s="31" t="s">
        <v>222</v>
      </c>
      <c r="E119" s="32" t="s">
        <v>29</v>
      </c>
      <c r="F119" s="86" t="s">
        <v>34</v>
      </c>
      <c r="G119" s="60">
        <v>30.4</v>
      </c>
    </row>
    <row r="120" spans="1:7" ht="33.75" customHeight="1">
      <c r="A120" s="30" t="s">
        <v>184</v>
      </c>
      <c r="B120" s="31" t="s">
        <v>56</v>
      </c>
      <c r="C120" s="31" t="s">
        <v>185</v>
      </c>
      <c r="D120" s="31" t="s">
        <v>91</v>
      </c>
      <c r="E120" s="32" t="s">
        <v>186</v>
      </c>
      <c r="F120" s="86" t="s">
        <v>34</v>
      </c>
      <c r="G120" s="60">
        <v>1500</v>
      </c>
    </row>
    <row r="121" spans="1:7" ht="36.75" customHeight="1" hidden="1">
      <c r="A121" s="30" t="s">
        <v>187</v>
      </c>
      <c r="B121" s="31" t="s">
        <v>31</v>
      </c>
      <c r="C121" s="31" t="s">
        <v>188</v>
      </c>
      <c r="D121" s="31" t="s">
        <v>92</v>
      </c>
      <c r="E121" s="32" t="s">
        <v>29</v>
      </c>
      <c r="F121" s="63" t="s">
        <v>34</v>
      </c>
      <c r="G121" s="60"/>
    </row>
    <row r="122" spans="1:7" ht="23.25" customHeight="1" hidden="1">
      <c r="A122" s="30"/>
      <c r="B122" s="31"/>
      <c r="C122" s="31"/>
      <c r="D122" s="31"/>
      <c r="E122" s="32"/>
      <c r="F122" s="63"/>
      <c r="G122" s="60"/>
    </row>
    <row r="123" spans="1:7" ht="13.5" customHeight="1" hidden="1">
      <c r="A123" s="30"/>
      <c r="B123" s="31"/>
      <c r="C123" s="31"/>
      <c r="D123" s="31"/>
      <c r="E123" s="32"/>
      <c r="F123" s="33"/>
      <c r="G123" s="60"/>
    </row>
    <row r="124" spans="1:7" ht="12.75">
      <c r="A124" s="25" t="s">
        <v>35</v>
      </c>
      <c r="B124" s="26" t="s">
        <v>2</v>
      </c>
      <c r="C124" s="26" t="s">
        <v>36</v>
      </c>
      <c r="D124" s="26"/>
      <c r="E124" s="27" t="s">
        <v>2</v>
      </c>
      <c r="F124" s="28" t="s">
        <v>2</v>
      </c>
      <c r="G124" s="44">
        <f>G125+G126+G127</f>
        <v>1828395.35</v>
      </c>
    </row>
    <row r="125" spans="1:7" ht="15.75" customHeight="1" hidden="1">
      <c r="A125" s="30" t="s">
        <v>85</v>
      </c>
      <c r="B125" s="31" t="s">
        <v>38</v>
      </c>
      <c r="C125" s="31" t="s">
        <v>37</v>
      </c>
      <c r="D125" s="31" t="s">
        <v>92</v>
      </c>
      <c r="E125" s="32" t="s">
        <v>29</v>
      </c>
      <c r="F125" s="33" t="s">
        <v>39</v>
      </c>
      <c r="G125" s="69"/>
    </row>
    <row r="126" spans="1:7" ht="14.25" customHeight="1" hidden="1">
      <c r="A126" s="30" t="s">
        <v>85</v>
      </c>
      <c r="B126" s="31" t="s">
        <v>31</v>
      </c>
      <c r="C126" s="31" t="s">
        <v>37</v>
      </c>
      <c r="D126" s="31" t="s">
        <v>92</v>
      </c>
      <c r="E126" s="32" t="s">
        <v>29</v>
      </c>
      <c r="F126" s="33" t="s">
        <v>39</v>
      </c>
      <c r="G126" s="60"/>
    </row>
    <row r="127" spans="1:7" ht="12.75" customHeight="1">
      <c r="A127" s="30" t="s">
        <v>86</v>
      </c>
      <c r="B127" s="31" t="s">
        <v>31</v>
      </c>
      <c r="C127" s="31" t="s">
        <v>40</v>
      </c>
      <c r="D127" s="31" t="s">
        <v>92</v>
      </c>
      <c r="E127" s="32" t="s">
        <v>29</v>
      </c>
      <c r="F127" s="33" t="s">
        <v>39</v>
      </c>
      <c r="G127" s="60">
        <v>1828395.35</v>
      </c>
    </row>
    <row r="128" spans="1:7" ht="21" customHeight="1" hidden="1">
      <c r="A128" s="30"/>
      <c r="B128" s="31" t="s">
        <v>31</v>
      </c>
      <c r="C128" s="31"/>
      <c r="D128" s="31"/>
      <c r="E128" s="32" t="s">
        <v>199</v>
      </c>
      <c r="F128" s="33" t="s">
        <v>151</v>
      </c>
      <c r="G128" s="60"/>
    </row>
    <row r="129" spans="1:7" ht="13.5" customHeight="1">
      <c r="A129" s="25" t="s">
        <v>41</v>
      </c>
      <c r="B129" s="26" t="s">
        <v>2</v>
      </c>
      <c r="C129" s="26" t="s">
        <v>42</v>
      </c>
      <c r="D129" s="26"/>
      <c r="E129" s="27" t="s">
        <v>2</v>
      </c>
      <c r="F129" s="28" t="s">
        <v>2</v>
      </c>
      <c r="G129" s="44">
        <f>SUM(G130:G159)</f>
        <v>29779117.64</v>
      </c>
    </row>
    <row r="130" spans="1:8" ht="15" customHeight="1">
      <c r="A130" s="105" t="s">
        <v>77</v>
      </c>
      <c r="B130" s="31" t="s">
        <v>31</v>
      </c>
      <c r="C130" s="31" t="s">
        <v>125</v>
      </c>
      <c r="D130" s="31" t="s">
        <v>92</v>
      </c>
      <c r="E130" s="32" t="s">
        <v>29</v>
      </c>
      <c r="F130" s="86" t="s">
        <v>151</v>
      </c>
      <c r="G130" s="42">
        <v>21891019</v>
      </c>
      <c r="H130" s="107"/>
    </row>
    <row r="131" spans="1:7" ht="24.75" customHeight="1">
      <c r="A131" s="105" t="s">
        <v>167</v>
      </c>
      <c r="B131" s="31" t="s">
        <v>31</v>
      </c>
      <c r="C131" s="31" t="s">
        <v>168</v>
      </c>
      <c r="D131" s="31" t="s">
        <v>92</v>
      </c>
      <c r="E131" s="32" t="s">
        <v>169</v>
      </c>
      <c r="F131" s="86" t="s">
        <v>151</v>
      </c>
      <c r="G131" s="42">
        <v>612912.25</v>
      </c>
    </row>
    <row r="132" spans="1:7" ht="24.75" customHeight="1" hidden="1">
      <c r="A132" s="105" t="s">
        <v>190</v>
      </c>
      <c r="B132" s="31" t="s">
        <v>31</v>
      </c>
      <c r="C132" s="31" t="s">
        <v>168</v>
      </c>
      <c r="D132" s="31" t="s">
        <v>92</v>
      </c>
      <c r="E132" s="32" t="s">
        <v>189</v>
      </c>
      <c r="F132" s="86" t="s">
        <v>151</v>
      </c>
      <c r="G132" s="42"/>
    </row>
    <row r="133" spans="1:7" ht="24.75" customHeight="1" hidden="1">
      <c r="A133" s="105" t="s">
        <v>196</v>
      </c>
      <c r="B133" s="31" t="s">
        <v>31</v>
      </c>
      <c r="C133" s="31" t="s">
        <v>168</v>
      </c>
      <c r="D133" s="31" t="s">
        <v>92</v>
      </c>
      <c r="E133" s="32" t="s">
        <v>195</v>
      </c>
      <c r="F133" s="86" t="s">
        <v>151</v>
      </c>
      <c r="G133" s="42"/>
    </row>
    <row r="134" spans="1:7" ht="24.75" customHeight="1" hidden="1">
      <c r="A134" s="105" t="s">
        <v>152</v>
      </c>
      <c r="B134" s="31" t="s">
        <v>31</v>
      </c>
      <c r="C134" s="31" t="s">
        <v>150</v>
      </c>
      <c r="D134" s="31" t="s">
        <v>92</v>
      </c>
      <c r="E134" s="32" t="s">
        <v>29</v>
      </c>
      <c r="F134" s="86" t="s">
        <v>151</v>
      </c>
      <c r="G134" s="42"/>
    </row>
    <row r="135" spans="1:7" ht="24.75" customHeight="1" hidden="1">
      <c r="A135" s="105" t="s">
        <v>207</v>
      </c>
      <c r="B135" s="31" t="s">
        <v>31</v>
      </c>
      <c r="C135" s="31" t="s">
        <v>126</v>
      </c>
      <c r="D135" s="31" t="s">
        <v>92</v>
      </c>
      <c r="E135" s="32" t="s">
        <v>206</v>
      </c>
      <c r="F135" s="86" t="s">
        <v>151</v>
      </c>
      <c r="G135" s="42"/>
    </row>
    <row r="136" spans="1:7" ht="37.5" customHeight="1" hidden="1">
      <c r="A136" s="105" t="s">
        <v>170</v>
      </c>
      <c r="B136" s="31" t="s">
        <v>31</v>
      </c>
      <c r="C136" s="31" t="s">
        <v>126</v>
      </c>
      <c r="D136" s="31" t="s">
        <v>92</v>
      </c>
      <c r="E136" s="32" t="s">
        <v>171</v>
      </c>
      <c r="F136" s="86" t="s">
        <v>151</v>
      </c>
      <c r="G136" s="42"/>
    </row>
    <row r="137" spans="1:7" ht="23.25" customHeight="1" hidden="1">
      <c r="A137" s="105" t="s">
        <v>172</v>
      </c>
      <c r="B137" s="31" t="s">
        <v>31</v>
      </c>
      <c r="C137" s="31" t="s">
        <v>126</v>
      </c>
      <c r="D137" s="31" t="s">
        <v>92</v>
      </c>
      <c r="E137" s="32" t="s">
        <v>173</v>
      </c>
      <c r="F137" s="86" t="s">
        <v>151</v>
      </c>
      <c r="G137" s="42"/>
    </row>
    <row r="138" spans="1:7" ht="23.25" customHeight="1" hidden="1">
      <c r="A138" s="106" t="s">
        <v>174</v>
      </c>
      <c r="B138" s="31" t="s">
        <v>31</v>
      </c>
      <c r="C138" s="31" t="s">
        <v>126</v>
      </c>
      <c r="D138" s="31" t="s">
        <v>92</v>
      </c>
      <c r="E138" s="32" t="s">
        <v>161</v>
      </c>
      <c r="F138" s="86" t="s">
        <v>151</v>
      </c>
      <c r="G138" s="42"/>
    </row>
    <row r="139" spans="1:7" ht="24.75" customHeight="1" hidden="1">
      <c r="A139" s="105" t="s">
        <v>175</v>
      </c>
      <c r="B139" s="31" t="s">
        <v>31</v>
      </c>
      <c r="C139" s="31" t="s">
        <v>126</v>
      </c>
      <c r="D139" s="31" t="s">
        <v>92</v>
      </c>
      <c r="E139" s="32" t="s">
        <v>176</v>
      </c>
      <c r="F139" s="86" t="s">
        <v>151</v>
      </c>
      <c r="G139" s="42"/>
    </row>
    <row r="140" spans="1:7" ht="25.5" customHeight="1" hidden="1">
      <c r="A140" s="106" t="s">
        <v>155</v>
      </c>
      <c r="B140" s="31" t="s">
        <v>31</v>
      </c>
      <c r="C140" s="31" t="s">
        <v>126</v>
      </c>
      <c r="D140" s="31" t="s">
        <v>92</v>
      </c>
      <c r="E140" s="32" t="s">
        <v>154</v>
      </c>
      <c r="F140" s="86" t="s">
        <v>151</v>
      </c>
      <c r="G140" s="60"/>
    </row>
    <row r="141" spans="1:7" ht="36.75" customHeight="1" hidden="1">
      <c r="A141" s="105" t="s">
        <v>177</v>
      </c>
      <c r="B141" s="31" t="s">
        <v>31</v>
      </c>
      <c r="C141" s="31" t="s">
        <v>126</v>
      </c>
      <c r="D141" s="31" t="s">
        <v>92</v>
      </c>
      <c r="E141" s="32" t="s">
        <v>147</v>
      </c>
      <c r="F141" s="86" t="s">
        <v>151</v>
      </c>
      <c r="G141" s="60"/>
    </row>
    <row r="142" spans="1:7" ht="27" customHeight="1" hidden="1">
      <c r="A142" s="105" t="s">
        <v>178</v>
      </c>
      <c r="B142" s="31" t="s">
        <v>31</v>
      </c>
      <c r="C142" s="31" t="s">
        <v>126</v>
      </c>
      <c r="D142" s="31" t="s">
        <v>92</v>
      </c>
      <c r="E142" s="32" t="s">
        <v>90</v>
      </c>
      <c r="F142" s="86" t="s">
        <v>151</v>
      </c>
      <c r="G142" s="60"/>
    </row>
    <row r="143" spans="1:7" ht="27" customHeight="1">
      <c r="A143" s="105" t="s">
        <v>218</v>
      </c>
      <c r="B143" s="31" t="s">
        <v>31</v>
      </c>
      <c r="C143" s="31" t="s">
        <v>127</v>
      </c>
      <c r="D143" s="31" t="s">
        <v>92</v>
      </c>
      <c r="E143" s="32" t="s">
        <v>219</v>
      </c>
      <c r="F143" s="86" t="s">
        <v>151</v>
      </c>
      <c r="G143" s="60">
        <v>74827.58</v>
      </c>
    </row>
    <row r="144" spans="1:7" ht="34.5" customHeight="1">
      <c r="A144" s="105" t="s">
        <v>215</v>
      </c>
      <c r="B144" s="31" t="s">
        <v>31</v>
      </c>
      <c r="C144" s="31" t="s">
        <v>127</v>
      </c>
      <c r="D144" s="31" t="s">
        <v>92</v>
      </c>
      <c r="E144" s="32" t="s">
        <v>183</v>
      </c>
      <c r="F144" s="86" t="s">
        <v>151</v>
      </c>
      <c r="G144" s="60">
        <v>6084261.6</v>
      </c>
    </row>
    <row r="145" spans="1:8" ht="26.25" customHeight="1">
      <c r="A145" s="105" t="s">
        <v>220</v>
      </c>
      <c r="B145" s="31" t="s">
        <v>31</v>
      </c>
      <c r="C145" s="31" t="s">
        <v>127</v>
      </c>
      <c r="D145" s="31" t="s">
        <v>92</v>
      </c>
      <c r="E145" s="32" t="s">
        <v>183</v>
      </c>
      <c r="F145" s="86" t="s">
        <v>151</v>
      </c>
      <c r="G145" s="60">
        <v>132750</v>
      </c>
      <c r="H145" s="107"/>
    </row>
    <row r="146" spans="1:8" ht="33" customHeight="1" hidden="1">
      <c r="A146" s="105" t="s">
        <v>179</v>
      </c>
      <c r="B146" s="31" t="s">
        <v>31</v>
      </c>
      <c r="C146" s="31" t="s">
        <v>127</v>
      </c>
      <c r="D146" s="31" t="s">
        <v>92</v>
      </c>
      <c r="E146" s="32" t="s">
        <v>180</v>
      </c>
      <c r="F146" s="86" t="s">
        <v>151</v>
      </c>
      <c r="G146" s="60"/>
      <c r="H146" s="107"/>
    </row>
    <row r="147" spans="1:7" ht="19.5" customHeight="1" hidden="1">
      <c r="A147" s="105" t="s">
        <v>182</v>
      </c>
      <c r="B147" s="31" t="s">
        <v>31</v>
      </c>
      <c r="C147" s="31" t="s">
        <v>127</v>
      </c>
      <c r="D147" s="31" t="s">
        <v>92</v>
      </c>
      <c r="E147" s="32" t="s">
        <v>181</v>
      </c>
      <c r="F147" s="86" t="s">
        <v>151</v>
      </c>
      <c r="G147" s="60"/>
    </row>
    <row r="148" spans="1:7" ht="24.75" customHeight="1">
      <c r="A148" s="105" t="s">
        <v>201</v>
      </c>
      <c r="B148" s="31" t="s">
        <v>31</v>
      </c>
      <c r="C148" s="31" t="s">
        <v>204</v>
      </c>
      <c r="D148" s="31" t="s">
        <v>92</v>
      </c>
      <c r="E148" s="32" t="s">
        <v>203</v>
      </c>
      <c r="F148" s="86" t="s">
        <v>151</v>
      </c>
      <c r="G148" s="60">
        <v>886226.21</v>
      </c>
    </row>
    <row r="149" spans="1:7" ht="24.75" customHeight="1">
      <c r="A149" s="105" t="s">
        <v>202</v>
      </c>
      <c r="B149" s="31" t="s">
        <v>31</v>
      </c>
      <c r="C149" s="31" t="s">
        <v>205</v>
      </c>
      <c r="D149" s="31" t="s">
        <v>92</v>
      </c>
      <c r="E149" s="32" t="s">
        <v>203</v>
      </c>
      <c r="F149" s="86" t="s">
        <v>151</v>
      </c>
      <c r="G149" s="60">
        <v>97121</v>
      </c>
    </row>
    <row r="150" spans="1:7" ht="27" customHeight="1" hidden="1">
      <c r="A150" s="30" t="s">
        <v>197</v>
      </c>
      <c r="B150" s="31" t="s">
        <v>31</v>
      </c>
      <c r="C150" s="31" t="s">
        <v>127</v>
      </c>
      <c r="D150" s="31" t="s">
        <v>92</v>
      </c>
      <c r="E150" s="32" t="s">
        <v>198</v>
      </c>
      <c r="F150" s="86" t="s">
        <v>151</v>
      </c>
      <c r="G150" s="60"/>
    </row>
    <row r="151" spans="1:7" ht="24" customHeight="1" hidden="1">
      <c r="A151" s="30" t="s">
        <v>191</v>
      </c>
      <c r="B151" s="31" t="s">
        <v>31</v>
      </c>
      <c r="C151" s="31" t="s">
        <v>192</v>
      </c>
      <c r="D151" s="31" t="s">
        <v>92</v>
      </c>
      <c r="E151" s="32" t="s">
        <v>193</v>
      </c>
      <c r="F151" s="86" t="s">
        <v>151</v>
      </c>
      <c r="G151" s="60"/>
    </row>
    <row r="152" spans="1:7" ht="23.25" customHeight="1" hidden="1">
      <c r="A152" s="99" t="s">
        <v>200</v>
      </c>
      <c r="B152" s="31" t="s">
        <v>31</v>
      </c>
      <c r="C152" s="31" t="s">
        <v>192</v>
      </c>
      <c r="D152" s="31" t="s">
        <v>92</v>
      </c>
      <c r="E152" s="32" t="s">
        <v>199</v>
      </c>
      <c r="F152" s="86" t="s">
        <v>151</v>
      </c>
      <c r="G152" s="60"/>
    </row>
    <row r="153" spans="1:8" ht="21.75" customHeight="1" hidden="1">
      <c r="A153" s="95"/>
      <c r="B153" s="31"/>
      <c r="C153" s="31"/>
      <c r="D153" s="31"/>
      <c r="E153" s="32"/>
      <c r="F153" s="86"/>
      <c r="G153" s="60"/>
      <c r="H153" s="91"/>
    </row>
    <row r="154" spans="1:7" ht="27.75" customHeight="1" hidden="1">
      <c r="A154" s="30"/>
      <c r="B154" s="31"/>
      <c r="C154" s="31"/>
      <c r="D154" s="31"/>
      <c r="E154" s="32"/>
      <c r="F154" s="86"/>
      <c r="G154" s="60"/>
    </row>
    <row r="155" spans="1:7" ht="24.75" customHeight="1" hidden="1">
      <c r="A155" s="94"/>
      <c r="B155" s="31"/>
      <c r="C155" s="31"/>
      <c r="D155" s="31"/>
      <c r="E155" s="32"/>
      <c r="F155" s="86"/>
      <c r="G155" s="60"/>
    </row>
    <row r="156" spans="1:7" ht="24.75" customHeight="1" hidden="1">
      <c r="A156" s="94"/>
      <c r="B156" s="31"/>
      <c r="C156" s="31"/>
      <c r="D156" s="31"/>
      <c r="E156" s="32"/>
      <c r="F156" s="86"/>
      <c r="G156" s="60"/>
    </row>
    <row r="157" spans="1:7" ht="24" customHeight="1" hidden="1">
      <c r="A157" s="93"/>
      <c r="B157" s="31"/>
      <c r="C157" s="31"/>
      <c r="D157" s="31"/>
      <c r="E157" s="32"/>
      <c r="F157" s="86"/>
      <c r="G157" s="60"/>
    </row>
    <row r="158" spans="1:7" ht="26.25" customHeight="1" hidden="1">
      <c r="A158" s="30"/>
      <c r="B158" s="31"/>
      <c r="C158" s="31"/>
      <c r="D158" s="31"/>
      <c r="E158" s="32"/>
      <c r="F158" s="86"/>
      <c r="G158" s="60"/>
    </row>
    <row r="159" spans="1:7" ht="24.75" customHeight="1" hidden="1">
      <c r="A159" s="82" t="s">
        <v>54</v>
      </c>
      <c r="B159" s="83"/>
      <c r="C159" s="83">
        <v>21900000</v>
      </c>
      <c r="D159" s="83"/>
      <c r="E159" s="84"/>
      <c r="F159" s="85"/>
      <c r="G159" s="44">
        <f>G160</f>
        <v>0</v>
      </c>
    </row>
    <row r="160" spans="1:7" ht="23.25" customHeight="1" hidden="1">
      <c r="A160" s="70" t="s">
        <v>153</v>
      </c>
      <c r="B160" s="31" t="s">
        <v>31</v>
      </c>
      <c r="C160" s="71">
        <v>21960010</v>
      </c>
      <c r="D160" s="71">
        <v>13</v>
      </c>
      <c r="E160" s="32" t="s">
        <v>29</v>
      </c>
      <c r="F160" s="86" t="s">
        <v>151</v>
      </c>
      <c r="G160" s="60"/>
    </row>
    <row r="161" spans="1:7" ht="15.75" customHeight="1" hidden="1">
      <c r="A161" s="70"/>
      <c r="B161" s="19"/>
      <c r="C161" s="19"/>
      <c r="D161" s="19"/>
      <c r="E161" s="21"/>
      <c r="F161" s="73"/>
      <c r="G161" s="74"/>
    </row>
    <row r="162" spans="1:7" ht="17.25" customHeight="1" hidden="1">
      <c r="A162" s="30"/>
      <c r="B162" s="75"/>
      <c r="C162" s="72"/>
      <c r="D162" s="72"/>
      <c r="E162" s="72"/>
      <c r="F162" s="73"/>
      <c r="G162" s="60"/>
    </row>
    <row r="163" spans="1:7" ht="18" customHeight="1">
      <c r="A163" s="7"/>
      <c r="B163" s="1"/>
      <c r="C163" s="12"/>
      <c r="D163" s="12"/>
      <c r="E163" s="12"/>
      <c r="F163" s="13"/>
      <c r="G163" s="15"/>
    </row>
    <row r="164" spans="1:7" ht="17.25" customHeight="1">
      <c r="A164" s="7"/>
      <c r="B164" s="1"/>
      <c r="C164" s="12"/>
      <c r="D164" s="12"/>
      <c r="E164" s="14"/>
      <c r="F164" s="13"/>
      <c r="G164" s="15"/>
    </row>
    <row r="165" spans="1:7" ht="15" customHeight="1">
      <c r="A165" s="8"/>
      <c r="C165" s="13"/>
      <c r="D165" s="13"/>
      <c r="E165" s="13"/>
      <c r="F165" s="13"/>
      <c r="G165" s="15"/>
    </row>
    <row r="166" spans="1:7" ht="15" customHeight="1">
      <c r="A166" s="8"/>
      <c r="C166" s="13"/>
      <c r="D166" s="13"/>
      <c r="E166" s="13"/>
      <c r="F166" s="13"/>
      <c r="G166" s="15"/>
    </row>
    <row r="167" spans="3:7" ht="12.75">
      <c r="C167" s="13"/>
      <c r="D167" s="13"/>
      <c r="E167" s="13"/>
      <c r="F167" s="13"/>
      <c r="G167" s="15"/>
    </row>
    <row r="168" spans="3:7" ht="12.75">
      <c r="C168" s="13"/>
      <c r="D168" s="13"/>
      <c r="E168" s="13"/>
      <c r="F168" s="13"/>
      <c r="G168" s="15"/>
    </row>
    <row r="169" spans="3:7" ht="12.75">
      <c r="C169" s="13"/>
      <c r="D169" s="13"/>
      <c r="E169" s="13"/>
      <c r="F169" s="13"/>
      <c r="G169" s="15"/>
    </row>
    <row r="170" spans="3:7" ht="12.75">
      <c r="C170" s="13"/>
      <c r="D170" s="13"/>
      <c r="E170" s="13"/>
      <c r="F170" s="13"/>
      <c r="G170" s="15"/>
    </row>
    <row r="171" spans="3:7" ht="12.75">
      <c r="C171" s="13"/>
      <c r="D171" s="13"/>
      <c r="E171" s="13"/>
      <c r="F171" s="13"/>
      <c r="G171" s="15"/>
    </row>
    <row r="172" spans="3:7" ht="12.75">
      <c r="C172" s="13"/>
      <c r="D172" s="13"/>
      <c r="E172" s="13"/>
      <c r="F172" s="13"/>
      <c r="G172" s="15"/>
    </row>
    <row r="173" spans="3:7" ht="12.75">
      <c r="C173" s="13"/>
      <c r="D173" s="13"/>
      <c r="E173" s="13"/>
      <c r="F173" s="13"/>
      <c r="G173" s="15"/>
    </row>
    <row r="174" spans="3:7" ht="12.75">
      <c r="C174" s="13"/>
      <c r="D174" s="13"/>
      <c r="E174" s="13"/>
      <c r="F174" s="13"/>
      <c r="G174" s="15"/>
    </row>
    <row r="175" spans="3:7" ht="12.75">
      <c r="C175" s="13"/>
      <c r="D175" s="13"/>
      <c r="E175" s="13"/>
      <c r="F175" s="13"/>
      <c r="G175" s="15"/>
    </row>
    <row r="176" spans="3:7" ht="12.75">
      <c r="C176" s="13"/>
      <c r="D176" s="13"/>
      <c r="E176" s="13"/>
      <c r="F176" s="13"/>
      <c r="G176" s="15"/>
    </row>
    <row r="177" spans="3:7" ht="12.75">
      <c r="C177" s="13"/>
      <c r="D177" s="13"/>
      <c r="E177" s="13"/>
      <c r="F177" s="13"/>
      <c r="G177" s="15"/>
    </row>
    <row r="178" spans="1:7" ht="12.75">
      <c r="A178" s="2"/>
      <c r="C178" s="13"/>
      <c r="D178" s="13"/>
      <c r="E178" s="13"/>
      <c r="F178" s="13"/>
      <c r="G178" s="15"/>
    </row>
    <row r="179" spans="1:7" ht="12.75">
      <c r="A179" s="2"/>
      <c r="C179" s="13"/>
      <c r="D179" s="13"/>
      <c r="E179" s="13"/>
      <c r="F179" s="13"/>
      <c r="G179" s="15"/>
    </row>
    <row r="180" spans="1:7" ht="12.75">
      <c r="A180" s="2"/>
      <c r="C180" s="13"/>
      <c r="D180" s="13"/>
      <c r="E180" s="13"/>
      <c r="F180" s="13"/>
      <c r="G180" s="15"/>
    </row>
    <row r="181" spans="1:7" ht="12.75">
      <c r="A181" s="2"/>
      <c r="C181" s="13"/>
      <c r="D181" s="13"/>
      <c r="E181" s="13"/>
      <c r="F181" s="13"/>
      <c r="G181" s="15"/>
    </row>
    <row r="182" spans="1:7" ht="12.75">
      <c r="A182" s="2"/>
      <c r="C182" s="13"/>
      <c r="D182" s="13"/>
      <c r="E182" s="13"/>
      <c r="F182" s="13"/>
      <c r="G182" s="15"/>
    </row>
    <row r="183" spans="1:7" ht="12.75">
      <c r="A183" s="2"/>
      <c r="C183" s="13"/>
      <c r="D183" s="13"/>
      <c r="E183" s="13"/>
      <c r="F183" s="13"/>
      <c r="G183" s="15"/>
    </row>
    <row r="184" spans="1:7" ht="12.75">
      <c r="A184" s="2"/>
      <c r="C184" s="13"/>
      <c r="D184" s="13"/>
      <c r="E184" s="13"/>
      <c r="F184" s="13"/>
      <c r="G184" s="13"/>
    </row>
    <row r="185" spans="1:7" ht="12.75">
      <c r="A185" s="2"/>
      <c r="C185" s="13"/>
      <c r="D185" s="13"/>
      <c r="E185" s="13"/>
      <c r="F185" s="13"/>
      <c r="G185" s="13"/>
    </row>
    <row r="186" spans="1:7" ht="12.75">
      <c r="A186" s="2"/>
      <c r="C186" s="13"/>
      <c r="D186" s="13"/>
      <c r="E186" s="13"/>
      <c r="F186" s="13"/>
      <c r="G186" s="13"/>
    </row>
    <row r="187" spans="1:7" ht="12.75">
      <c r="A187" s="2"/>
      <c r="C187" s="13"/>
      <c r="D187" s="13"/>
      <c r="E187" s="13"/>
      <c r="F187" s="13"/>
      <c r="G187" s="13"/>
    </row>
    <row r="188" spans="1:7" ht="12.75">
      <c r="A188" s="2"/>
      <c r="C188" s="13"/>
      <c r="D188" s="13"/>
      <c r="E188" s="13"/>
      <c r="F188" s="13"/>
      <c r="G188" s="13"/>
    </row>
    <row r="189" spans="1:7" ht="12.75">
      <c r="A189" s="2"/>
      <c r="C189" s="13"/>
      <c r="D189" s="13"/>
      <c r="E189" s="13"/>
      <c r="F189" s="13"/>
      <c r="G189" s="13"/>
    </row>
    <row r="190" spans="1:7" ht="12.75">
      <c r="A190" s="2"/>
      <c r="C190" s="13"/>
      <c r="D190" s="13"/>
      <c r="E190" s="13"/>
      <c r="F190" s="13"/>
      <c r="G190" s="13"/>
    </row>
    <row r="191" spans="1:7" ht="12.75">
      <c r="A191" s="2"/>
      <c r="C191" s="13"/>
      <c r="D191" s="13"/>
      <c r="E191" s="13"/>
      <c r="F191" s="13"/>
      <c r="G191" s="13"/>
    </row>
    <row r="192" spans="1:7" ht="12.75">
      <c r="A192" s="2"/>
      <c r="C192" s="13"/>
      <c r="D192" s="13"/>
      <c r="E192" s="13"/>
      <c r="F192" s="13"/>
      <c r="G192" s="13"/>
    </row>
    <row r="193" spans="1:7" ht="12.75">
      <c r="A193" s="2"/>
      <c r="C193" s="13"/>
      <c r="D193" s="13"/>
      <c r="E193" s="13"/>
      <c r="F193" s="13"/>
      <c r="G193" s="13"/>
    </row>
    <row r="194" spans="1:7" ht="12.75">
      <c r="A194" s="2"/>
      <c r="C194" s="13"/>
      <c r="D194" s="13"/>
      <c r="E194" s="13"/>
      <c r="F194" s="13"/>
      <c r="G194" s="13"/>
    </row>
    <row r="195" spans="1:7" ht="12.75">
      <c r="A195" s="2"/>
      <c r="C195" s="13"/>
      <c r="D195" s="13"/>
      <c r="E195" s="13"/>
      <c r="F195" s="13"/>
      <c r="G195" s="13"/>
    </row>
  </sheetData>
  <sheetProtection/>
  <mergeCells count="1">
    <mergeCell ref="A8:G8"/>
  </mergeCells>
  <printOptions/>
  <pageMargins left="0.7086614173228347" right="0.03937007874015748" top="0" bottom="0" header="0.5118110236220472" footer="0.5118110236220472"/>
  <pageSetup horizontalDpi="600" verticalDpi="600" orientation="portrait" paperSize="9" scale="80" r:id="rId1"/>
  <ignoredErrors>
    <ignoredError sqref="D23:D25 C25 B29:F30 C28:F28 D27 D37:E40 D45:D48 D50:D52 D65:D67 D70:D72 B125:F125 B17 B126:D126 C127:D127 E126:F127 B116 E116 B20 E99:E101 C17:F21 E112:E114 E105 E109 D55:D62 B130:F130 B32:B34 D32:E34 F53 B99 C120:C121 D120:F121 B120:B121 C131 B131 D131:F131 B136:F137 F144 F160 B147:F147 B161:G168 B160:E160 G160 B144:E144 B132:F132 B139:F139 B138:F138 B142:F142 B141:F141 B146:F146 B154:G159 C124 B134:F134 B140:F140 B153:F153 B148:B149 C148:C149 B135:F135" numberStoredAsText="1"/>
    <ignoredError sqref="G49 G124 G12:G13 G14:G15 G16 G69 G104 G54 G80:G81 G108 G44 G98 G115 G74:G75 G26 G41:G42 G88 G111 G82 G129" unlocked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5" sqref="H5"/>
    </sheetView>
  </sheetViews>
  <sheetFormatPr defaultColWidth="9.140625" defaultRowHeight="12.75"/>
  <cols>
    <col min="8" max="9" width="9.140625" style="0" customWidth="1"/>
  </cols>
  <sheetData>
    <row r="1" ht="15">
      <c r="A1" s="1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sachapc</cp:lastModifiedBy>
  <cp:lastPrinted>2021-12-21T06:29:01Z</cp:lastPrinted>
  <dcterms:created xsi:type="dcterms:W3CDTF">2004-03-23T15:50:39Z</dcterms:created>
  <dcterms:modified xsi:type="dcterms:W3CDTF">2021-12-22T13:07:11Z</dcterms:modified>
  <cp:category/>
  <cp:version/>
  <cp:contentType/>
  <cp:contentStatus/>
</cp:coreProperties>
</file>