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440" windowWidth="12120" windowHeight="7515" activeTab="0"/>
  </bookViews>
  <sheets>
    <sheet name="Лист1" sheetId="1" r:id="rId1"/>
    <sheet name="Лист2" sheetId="2" r:id="rId2"/>
  </sheets>
  <definedNames>
    <definedName name="DataRange">'Лист1'!$A$13:$F$13</definedName>
    <definedName name="_xlnm.Print_Titles" localSheetId="0">'Лист1'!$10:$11</definedName>
  </definedNames>
  <calcPr fullCalcOnLoad="1"/>
</workbook>
</file>

<file path=xl/sharedStrings.xml><?xml version="1.0" encoding="utf-8"?>
<sst xmlns="http://schemas.openxmlformats.org/spreadsheetml/2006/main" count="579" uniqueCount="247">
  <si>
    <t>Наименование показателей бюджетной классификации</t>
  </si>
  <si>
    <t>КОСГУ</t>
  </si>
  <si>
    <t/>
  </si>
  <si>
    <t xml:space="preserve">10000000 </t>
  </si>
  <si>
    <t>НАЛОГИ НА ПРИБЫЛЬ, ДОХОДЫ</t>
  </si>
  <si>
    <t xml:space="preserve">10100000 </t>
  </si>
  <si>
    <t>Налог на доходы физических лиц</t>
  </si>
  <si>
    <t xml:space="preserve">10102000 </t>
  </si>
  <si>
    <t xml:space="preserve">10102010 </t>
  </si>
  <si>
    <t>1000</t>
  </si>
  <si>
    <t>182</t>
  </si>
  <si>
    <t>110</t>
  </si>
  <si>
    <t xml:space="preserve">10102020 </t>
  </si>
  <si>
    <t>3000</t>
  </si>
  <si>
    <t>4000</t>
  </si>
  <si>
    <t xml:space="preserve">10102030 </t>
  </si>
  <si>
    <t>НАЛОГИ НА СОВОКУПНЫЙ ДОХОД</t>
  </si>
  <si>
    <t xml:space="preserve">10500000 </t>
  </si>
  <si>
    <t xml:space="preserve">10501000 </t>
  </si>
  <si>
    <t xml:space="preserve">10501010 </t>
  </si>
  <si>
    <t xml:space="preserve">10501011 </t>
  </si>
  <si>
    <t>Налог, взимаемый c налогоплательщиков, выбравших в качестве объекта налогообложения доходы (за налоговые периоды , истекшие до 1 января 2011 года)</t>
  </si>
  <si>
    <t xml:space="preserve">10501012 </t>
  </si>
  <si>
    <t>Минимальный налог, зачисляемый в бюджеты субъектов РФ</t>
  </si>
  <si>
    <t>НАЛОГИ НА ИМУЩЕСТВО</t>
  </si>
  <si>
    <t>Налог на имущество физических лиц</t>
  </si>
  <si>
    <t>Земельный налог</t>
  </si>
  <si>
    <t>ЗАДОЛЖЕННОСТЬ И ПЕРЕРАСЧЕТЫ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</si>
  <si>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</si>
  <si>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0000</t>
  </si>
  <si>
    <t>250</t>
  </si>
  <si>
    <t>ДОХОДЫ ОТ ПРОДАЖИ МАТЕРИАЛЬНЫХ И НЕМАТЕРИАЛЬНЫХ АКТИВОВ</t>
  </si>
  <si>
    <t>АДМИНИСТРАТИВНЫЕ ПЛАТЕЖИ И СБОРЫ</t>
  </si>
  <si>
    <t>140</t>
  </si>
  <si>
    <t>ПРОЧИЕ НЕНАЛОГОВЫЕ ДОХОДЫ</t>
  </si>
  <si>
    <t xml:space="preserve">11700000 </t>
  </si>
  <si>
    <t xml:space="preserve">11701050 </t>
  </si>
  <si>
    <t>241</t>
  </si>
  <si>
    <t>180</t>
  </si>
  <si>
    <t xml:space="preserve">11705050 </t>
  </si>
  <si>
    <t>БЕЗВОЗМЕЗДНЫЕ ПОСТУПЛЕНИЯ</t>
  </si>
  <si>
    <t xml:space="preserve">20000000 </t>
  </si>
  <si>
    <t>Вид дохода</t>
  </si>
  <si>
    <t>ВСЕГО</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</si>
  <si>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</si>
  <si>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</si>
  <si>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</si>
  <si>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</si>
  <si>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</si>
  <si>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10904053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</si>
  <si>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</si>
  <si>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t>
  </si>
  <si>
    <t>Подвид доходов</t>
  </si>
  <si>
    <t xml:space="preserve">ВОЗВРАТ  ОСТАТКОВ СУБСИДИЙ,  СУБВЕНЦИЙ  И ИНЫХ МЕЖБЮДЖЕТНЫХ  ТРАНСФЕРТОВ, ИМЕЮЩИХ  ЦЕЛЕВОЕ  НАЗНАЧЕНИЕ, ПРОШЛЫХ ЛЕТ
</t>
  </si>
  <si>
    <t xml:space="preserve">ШТРАФЫ, САНКЦИИ, ВОЗМЕЩЕНИЕ УЩЕРБА </t>
  </si>
  <si>
    <t>756</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</si>
  <si>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РФ</t>
  </si>
  <si>
    <t>ДОХОДЫ ОТ ОКАЗАНИЯ ПЛАТНЫХ УСЛУГ (РАБОТ) И КОМПЕНСАЦИИ ЗАТРАТ ГОСУДАРСТВА</t>
  </si>
  <si>
    <t>Единый сельскохозяйственный налог  (за налоговые периоды, истекшие до 1 января  2011 года)</t>
  </si>
  <si>
    <t>6000</t>
  </si>
  <si>
    <t>НАЛОГИ НА ТОВАРЫ (РАБОТЫ, УСЛУГИ), РЕАЛИЗУЕМЫЕ НА ТЕРРИТОРИИ РОССИЙСКОЙ ФЕДЕРАЦИИ</t>
  </si>
  <si>
    <t xml:space="preserve">10300000 </t>
  </si>
  <si>
    <t xml:space="preserve">10302000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</si>
  <si>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</si>
  <si>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</si>
  <si>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</si>
  <si>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</si>
  <si>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Адм</t>
  </si>
  <si>
    <t>НАЛОГОВЫЕ И НЕНАЛОГОВЫЕ ДОХОДЫ</t>
  </si>
  <si>
    <t xml:space="preserve">Исполнено </t>
  </si>
  <si>
    <t>2100</t>
  </si>
  <si>
    <t>5000</t>
  </si>
  <si>
    <t xml:space="preserve">Земельный налог с организаций
</t>
  </si>
  <si>
    <t xml:space="preserve">Земельный налог с организаций, обладающих земельным участком, расположенным в границах городских поселений
</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</si>
  <si>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t>
  </si>
  <si>
    <t xml:space="preserve">10606030
</t>
  </si>
  <si>
    <t>Дотации бюджетам городских поселений на выравнивание уровня бюджетной обеспеченности</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</si>
  <si>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
</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</si>
  <si>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</si>
  <si>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</si>
  <si>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</si>
  <si>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</si>
  <si>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</si>
  <si>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 xml:space="preserve">Платежи, взимаемые органами местного  самоуправления (организациями) городских поселений за выполнение определенных функций
</t>
  </si>
  <si>
    <t>Невыясненные поступления, зачисляемые в бюджеты городских поселений</t>
  </si>
  <si>
    <t>Прочие неналоговые доходы бюджетов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</si>
  <si>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</si>
  <si>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поселений</t>
  </si>
  <si>
    <t>Прочие доходы от оказания платных услуг (работ) получателями средств бюджетов городских поселений</t>
  </si>
  <si>
    <t>0286</t>
  </si>
  <si>
    <t>01</t>
  </si>
  <si>
    <t>13</t>
  </si>
  <si>
    <t>Земельный налог (по обязательствам, возникшим до 1 января 2006 года), мобилизуемый на территориях городских поселений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</si>
  <si>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РФ (Пени по соответствующему платежу)</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</si>
  <si>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
</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</si>
  <si>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</si>
  <si>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(Проценты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</si>
  <si>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01 января 2011 года)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</si>
  <si>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поселений                                                                      (Проценты по соответствующему платежу)</t>
  </si>
  <si>
    <t>Земельный налог с физических лиц, обладающих земельным участком, расположенным в границах городских поселений (Пени по соответствующему платежу)</t>
  </si>
  <si>
    <t>Земельный налог (по обязательствам, возникшим до 1 января 2006 года), мобилизуемый на территориях городских поселений (Пени по соответствующему платежу)</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</si>
  <si>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</si>
  <si>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</si>
  <si>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01 января 2011 года)                                                                                                                                                                   (Суммы денежных взысканий (штрафов) по соответствующему платежу согласно законодательству Российской Федерации)</t>
  </si>
  <si>
    <t>Минимальный налог, зачисляемый в бюджеты субъектов РФ                                                                                                  (Суммы денежных взысканий (штрафов) по соответствующему платежу согласно законодательству Российской Федерации)</t>
  </si>
  <si>
    <t xml:space="preserve">Земельный налог с организаций, обладающих земельным участком,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
</t>
  </si>
  <si>
    <t xml:space="preserve">Земельный налог с физических лиц, обладающих земельным участком,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
</t>
  </si>
  <si>
    <t xml:space="preserve">Земельный налог (по обязательствам, возникшим до1 января 2006 года), мобилизуемый на территориях поселений (Суммы денежных взысканий (штрафов) по соответствующему платежу согласно законодательству Российской Федерации)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</si>
  <si>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
</t>
  </si>
  <si>
    <t>Налог, взимаемый с налогоплательщиков, выбравших в качестве объекта налогообложения доходы (Прочие поступления)</t>
  </si>
  <si>
    <t>Налог, взимаемый c налогоплательщиков, выбравших в качестве объекта налогообложения доходы (за налоговые периоды , истекшие до 1 января 2011 года) (Прочие поступления)</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</si>
  <si>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01 января 2011 года) (Прочие поступления)</t>
  </si>
  <si>
    <t>Налог на имущество физических лиц, взимаемый по ставкам, применяемым к объектам налогообложения, расположенным в границах городских поселений (Прочие поступления)</t>
  </si>
  <si>
    <t xml:space="preserve">Земельный налог с организаций, обладающих земельным участком, расположенным в границах городских поселений (Прочие поступления)
</t>
  </si>
  <si>
    <t xml:space="preserve">Земельный налог с физических лиц, обладающих земельным участком, расположенным в границах городских поселений (Прочие поступления)
</t>
  </si>
  <si>
    <t>Элемент</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</si>
  <si>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</si>
  <si>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 xml:space="preserve">Прочие доходы от компенсации затрат бюджетов городских поселений
</t>
  </si>
  <si>
    <t xml:space="preserve">ПЛАТЕЖИ ПРИ ПОЛЬЗОВАНИИ ПРИРОДНЫМИ РЕСУРСАМИ
</t>
  </si>
  <si>
    <t>048</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</si>
  <si>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
</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</si>
  <si>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</si>
  <si>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 xml:space="preserve">Плата за выбросы загрязняющих веществ, образующихся при сжигании на факельных установках и (или) рассеивании попутного нефтяного газа ( федеральные государственные органы)
</t>
  </si>
  <si>
    <t xml:space="preserve">Земельный налог с организаций,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
</t>
  </si>
  <si>
    <t>20215001</t>
  </si>
  <si>
    <t>20229999</t>
  </si>
  <si>
    <t>20249999</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</si>
  <si>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 (Сумма платежа (перерасчеты, недоимка и задолженность по соответствующему платежу, в том числе по отмененному)
</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</si>
  <si>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 (Прочие поступления)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</si>
  <si>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 (Уплата процентов, начисленных при нарушении срока возврата налога (сбора), страховых взносов, в бюджеты государственных внебюджетных фондов, и процентов, начисленных на сумму излишне взысканного налога (сбора), страховых взносов на обязательное пенсионное страхование)</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</si>
  <si>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
</t>
  </si>
  <si>
    <t>Налог, взимаемый c налогоплательщиков, выбравших в качестве объекта налогообложения доходы (за налоговые периоды , истекшие до 1 января 2011 года) (Сумма платежа (перерасчеты, недоимка и задолженность по соответствующему платежу, в том числе по отмененному)</t>
  </si>
  <si>
    <t>Налог, взимаемый c налогоплательщиков, выбравших в качестве объекта налогообложения доходы (за налоговые периоды , истекшие до 1 января 2011 года) (Пени по соответствующему платежу)</t>
  </si>
  <si>
    <t>Налог, взимаемый c налогоплательщиков, выбравших в качестве объекта налогообложения доходы (за налоговые периоды , истекшие до 1 января 2011 года)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</si>
  <si>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</si>
  <si>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</si>
  <si>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</si>
  <si>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</si>
  <si>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</si>
  <si>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</si>
  <si>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РФ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</si>
  <si>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РФ (Суммы денежных взысканий (штрафов) по соответствующему платежу согласно законодательству РФ)</t>
  </si>
  <si>
    <t>Минимальный налог, зачисляемый в бюджеты субъектов РФ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</si>
  <si>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(Пени по соответствующему платежу)</t>
  </si>
  <si>
    <t>Минимальный налог, зачисляемый в бюджеты субъектов РФ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</si>
  <si>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01 января 2011 года)  (Сумма платежа (перерасчеты, недоимка и задолженность по соответствующему платежу, в том числе по отмененному)</t>
  </si>
  <si>
    <t>0266</t>
  </si>
  <si>
    <t>Налог, взимаемый с налогоплательщиков, выбравших в качестве объекта налогообложения доходы, уменьшенные на величину расходов (Прочие поступления)</t>
  </si>
  <si>
    <t>(рублей)</t>
  </si>
  <si>
    <t>20225555</t>
  </si>
  <si>
    <t>150</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</si>
  <si>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</si>
  <si>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0258</t>
  </si>
  <si>
    <t>Прочие субсидии бюджетам городских поселений на реализацию проектов развития общественной инфраструктуры муниципальных образований, основанных на местных инициативах</t>
  </si>
  <si>
    <t xml:space="preserve">10302231 
</t>
  </si>
  <si>
    <t xml:space="preserve">10302241 
</t>
  </si>
  <si>
    <t xml:space="preserve">10302251
</t>
  </si>
  <si>
    <t>Акцизы по подакцизным товарам (продукции), производимым на территории РФ</t>
  </si>
  <si>
    <t xml:space="preserve">3000 </t>
  </si>
  <si>
    <t>0230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</si>
  <si>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</si>
  <si>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 xml:space="preserve">Земельный налог с организаций, обладающих земельным участком, расположенным в границах городских поселений (Пени по соответствующему платежу)
</t>
  </si>
  <si>
    <t>Налог на профессиональный доход</t>
  </si>
  <si>
    <t>Налог на профессиональный доход (сумма платежа (перерасчеты, недоимка и задолженность по соответствующему платежу, в том числе по отмененному)</t>
  </si>
  <si>
    <t>Налог на профессиональный доход (Пени по соответствующему платежу)</t>
  </si>
  <si>
    <t>Прочие дотации на стимулирование руководителей исполнительно-распорядительных органов муниципальных образований области</t>
  </si>
  <si>
    <t>20219999</t>
  </si>
  <si>
    <t>0165</t>
  </si>
  <si>
    <t>Прочие субсидии бюджетам муниципальных образований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(или)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t>
  </si>
  <si>
    <t>0211</t>
  </si>
  <si>
    <t>Прочие субсидии бюджетам муниципальных образований на выполнение кадастровых работ по устранению реестровых ошибок, выявленных при внесении в сведения ЕГРН описаний границ населенных пунктов и территориальных зон</t>
  </si>
  <si>
    <t>0219</t>
  </si>
  <si>
    <t>Прочие субсидии бюджетам муниципальных образований на реализацию программ формирования современной городской среды (за счет средств бюджетов)</t>
  </si>
  <si>
    <t>Прочие субсидии бюджетам городских поселений на выполнение кадастровых работ по внесению изменений в документы территориального планирования и градостроительного зонирования</t>
  </si>
  <si>
    <t>0233</t>
  </si>
  <si>
    <t>Прочие субсидии бюджетам муниципальных образований на обеспечение финансовой устойчивости муниципальных образований Калужской области</t>
  </si>
  <si>
    <t>Прочие субсидии бюджетам муниципальных образований на реализацию мероприятий по строительству, техническому перевооружению, модернизации и ремонту отопительных котельных с применением энергосберегающих оборудования и технологий; реконструкции, теплоизоляции и ремонту тепловых сетей с применением современных технологий и материалов; организации систем индивидуального поквартирного теплоснабжения; внедрению энергосберегающих технологий и закупке оборудования в сфере жилищно-коммунального хозяйства</t>
  </si>
  <si>
    <t>Прочие межбюджетные трансферты, передаваемые бюджетам муниципальных образований на финансовое обеспечение дорожной деятельности в рамках реализации национального проекта "Безопасные и качественные автомобильные дороги"</t>
  </si>
  <si>
    <t>0489</t>
  </si>
  <si>
    <t>0730</t>
  </si>
  <si>
    <t>Прочие межбюджетные трансферты, передаваемые на организацию и проведение военно-исторического фестиваля "День Малоярославецкого сражения"</t>
  </si>
  <si>
    <t>0444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</si>
  <si>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</si>
  <si>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11610123</t>
  </si>
  <si>
    <t>0131</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</si>
  <si>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</si>
  <si>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11610032</t>
  </si>
  <si>
    <t>0441</t>
  </si>
  <si>
    <t>Прочие дотации на поощрение муниципальных образований Калужской области - победителей регионального этапа конкурса</t>
  </si>
  <si>
    <t>Прочие безвозмездные поступления в бюджеты городских поселений на реализацию программ формирования современной городской среды</t>
  </si>
  <si>
    <t>20705030</t>
  </si>
  <si>
    <t>7450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</si>
  <si>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</si>
  <si>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0442</t>
  </si>
  <si>
    <t>Прочие дотации бюджетам муниципальных образований на стимулирование муниципальных образований Калужской области за реализацию проектов развития общественной инфраструктуры муниципальных образований, основанных на местных инициативах без привлечения средств бюджетов бюджетной системы Российской Федерации</t>
  </si>
  <si>
    <t>Прочие межбюджетные трансферты, передаваемые на выполнение работ по проектно-сметной документации и инженерных изысканий для реновации объекта культурного наследия</t>
  </si>
  <si>
    <t>0760</t>
  </si>
  <si>
    <t>9000</t>
  </si>
  <si>
    <t>Прочие безвозмездные поступления в бюджеты городских поселений на реализацию проектов развития общественной инфраструктуры муниципальных образований, основанных на местных инициативах</t>
  </si>
  <si>
    <t>Поступления от денежных пожертвований, предоставляемых негосударственными организациями получателям средств бюджетов на установку памятной стелы "Малоярославец - Город воинской славы"</t>
  </si>
  <si>
    <t>Поступления от денежных пожертвований, предоставляемых физическими лицами получателям средств бюджетов городских поселений на установку памятной-стелы "Малоярославец - Город воинской славы"</t>
  </si>
  <si>
    <t>7550</t>
  </si>
  <si>
    <t>20405020</t>
  </si>
  <si>
    <t>20705020</t>
  </si>
  <si>
    <t>0201</t>
  </si>
  <si>
    <t>Прочие субсидии бюджетам муниципальных образований на осуществление капитального ремонта индивидуальных жилых домов инвалидов и участников Великой Отечественной войны, тружеников тыла и вдов погибших (умерших) инвалидов и участников Великой Отечественной войны</t>
  </si>
  <si>
    <t>Приложение № 2</t>
  </si>
  <si>
    <t xml:space="preserve">10102080 </t>
  </si>
  <si>
    <t>Налог на доходы физических лиц части суммы налога, превышающей 650 000 рублей, относящейся к части налоговой базы, превышающей 5 000 000 рублей (Сумма платежа (перерасчеты, недоимка и задолженность по соответствующему платежу, в том числе по отмененному)</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</si>
  <si>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t>
  </si>
  <si>
    <t>Прочие межбюджетные трансферты, передаваемые бюджетам городских поселений на обеспечение расходных обязательств муниципальных образований Калужской области на установку памятной стелы "Малоярославец - Город воинской славы"</t>
  </si>
  <si>
    <t>Межбюджетные трансферты бюджетам на поощрение муниципальных образований Калужской области за достижение наилучших показателей социально-экономического развития городских округов и муниципальных районов Калужской области</t>
  </si>
  <si>
    <t>0440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</si>
  <si>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</si>
  <si>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02</t>
  </si>
  <si>
    <t>Налог на доходы физических лиц части суммы налога, превышающей 650 000 рублей, относящейся к части налоговой базы, превышающей 5 000 000 рублей (Пени по соответствующему платежу)</t>
  </si>
  <si>
    <t>Субсидии бюджетам муниципальных образований на обеспечение мероприятий по переселению граждан из аварийного жилищного фонда,в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</si>
  <si>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20220299</t>
  </si>
  <si>
    <t>Прочие 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</si>
  <si>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20220302</t>
  </si>
  <si>
    <t>Прочие межбюджетные трансферты, передаваемые бюджетам городских поселений на обеспечение расходных обязательств муниципальных образований Калужской области на выборы</t>
  </si>
  <si>
    <t>Прочие межбюджетные трансферты на стимулирование муниципальных образований</t>
  </si>
  <si>
    <t>0445</t>
  </si>
  <si>
    <t>9002</t>
  </si>
  <si>
    <t>20229900</t>
  </si>
  <si>
    <t>130</t>
  </si>
  <si>
    <t>6478</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</si>
  <si>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 (Возврат остатков иных межбюджетных трансфертов, имеющих целевое назначение, прошлых лет на обеспечение расходных обязательств муниципальных образований Калужской области из бюджетов муниципальных образований)</t>
  </si>
  <si>
    <t xml:space="preserve">Единый сельскохозяйственный налог (Пени по соответствующему платежу)     </t>
  </si>
  <si>
    <t xml:space="preserve">Единый сельскохозяйственный налог </t>
  </si>
  <si>
    <t>011</t>
  </si>
  <si>
    <t xml:space="preserve"> к Постановлению администрации </t>
  </si>
  <si>
    <t>муниципального образования</t>
  </si>
  <si>
    <t xml:space="preserve">городское поселение </t>
  </si>
  <si>
    <t>"Город Малоярославец"</t>
  </si>
  <si>
    <t>7560</t>
  </si>
  <si>
    <t>Субсидии на проект размещения и установку памятной стелы "Малоярославец - Город воинской славы"</t>
  </si>
  <si>
    <t>Доходы от сдачи в аренду имущества, составляющего казну городских поселений (за исключением земельных участков)</t>
  </si>
  <si>
    <t xml:space="preserve">Исполнение доходов бюджета муниципального образования городское поселение "Город Малоярославец"                                                             за 1 полугодие 2022 года по кодам видов доходов, подвидов доходов, классификации операций сектора государственного управления, относящихся к доходам бюджета </t>
  </si>
  <si>
    <t>Субвенции бюджетам городских поселений на выполнение передаваемых полномочий субъектов Российской Федерации</t>
  </si>
  <si>
    <t>20230024</t>
  </si>
  <si>
    <t>0332</t>
  </si>
  <si>
    <t>11716000</t>
  </si>
  <si>
    <t>11715030</t>
  </si>
  <si>
    <t>Инициативные платежи, зачисляемые в бюджеты городских поселений на ремонт помещений в столовой МБУ СОЦ "Дружба"</t>
  </si>
  <si>
    <t>Прочие неналоговые доходы бюджетов городских поселений в части невыясненных поступлений, по которым не осуществлен возврат (уточнение) не позднее трех лет со дня их зачисления на единый счет бюджета городского поселения</t>
  </si>
  <si>
    <t xml:space="preserve">от  03 августа 2022 года № 757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</si>
</sst>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_р_."/>
    <numFmt numFmtId="175" formatCode="#,##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72">
    <font>
      <sz val="10"/>
      <color indexed="63"/>
      <name val="Arial"/>
      <family val="0"/>
    </font>
    <font>
      <b/>
      <sz val="10"/>
      <color indexed="63"/>
      <name val="Arial"/>
      <family val="0"/>
    </font>
    <font>
      <b/>
      <i/>
      <sz val="10"/>
      <color indexed="63"/>
      <name val="Arial"/>
      <family val="0"/>
    </font>
    <font>
      <b/>
      <i/>
      <u val="single"/>
      <sz val="10"/>
      <color indexed="63"/>
      <name val="Arial"/>
      <family val="0"/>
    </font>
    <font>
      <b/>
      <i/>
      <u val="single"/>
      <strike/>
      <sz val="10"/>
      <color indexed="63"/>
      <name val="Arial"/>
      <family val="2"/>
    </font>
    <font>
      <sz val="8"/>
      <color indexed="63"/>
      <name val="MS Sans Serif"/>
      <family val="2"/>
    </font>
    <font>
      <sz val="12"/>
      <color indexed="8"/>
      <name val="Times New Roman"/>
      <family val="1"/>
    </font>
    <font>
      <sz val="8"/>
      <name val="Arial"/>
      <family val="2"/>
    </font>
    <font>
      <sz val="10"/>
      <color indexed="8"/>
      <name val="Times New Roman"/>
      <family val="1"/>
    </font>
    <font>
      <sz val="10"/>
      <color indexed="8"/>
      <name val="MS Sans Serif"/>
      <family val="2"/>
    </font>
    <font>
      <sz val="10"/>
      <color indexed="63"/>
      <name val="MS Sans Serif"/>
      <family val="2"/>
    </font>
    <font>
      <sz val="10"/>
      <name val="Arial Cyr"/>
      <family val="0"/>
    </font>
    <font>
      <sz val="10"/>
      <color indexed="63"/>
      <name val="Times New Roman"/>
      <family val="1"/>
    </font>
    <font>
      <b/>
      <sz val="10"/>
      <color indexed="8"/>
      <name val="Times New Roman"/>
      <family val="1"/>
    </font>
    <font>
      <sz val="10"/>
      <name val="Times New Roman"/>
      <family val="1"/>
    </font>
    <font>
      <b/>
      <sz val="10"/>
      <name val="Times New Roman"/>
      <family val="1"/>
    </font>
    <font>
      <b/>
      <i/>
      <u val="single"/>
      <sz val="12"/>
      <color indexed="8"/>
      <name val="Times New Roman"/>
      <family val="1"/>
    </font>
    <font>
      <sz val="8"/>
      <color indexed="8"/>
      <name val="Times New Roman"/>
      <family val="1"/>
    </font>
    <font>
      <sz val="8"/>
      <color indexed="63"/>
      <name val="Times New Roman"/>
      <family val="1"/>
    </font>
    <font>
      <b/>
      <sz val="8"/>
      <color indexed="8"/>
      <name val="Times New Roman"/>
      <family val="1"/>
    </font>
    <font>
      <b/>
      <sz val="8"/>
      <color indexed="63"/>
      <name val="Times New Roman"/>
      <family val="1"/>
    </font>
    <font>
      <sz val="8"/>
      <name val="Times New Roman"/>
      <family val="1"/>
    </font>
    <font>
      <b/>
      <sz val="8"/>
      <name val="Times New Roman"/>
      <family val="1"/>
    </font>
    <font>
      <b/>
      <sz val="9"/>
      <name val="Times New Roman"/>
      <family val="1"/>
    </font>
    <font>
      <b/>
      <sz val="9"/>
      <color indexed="8"/>
      <name val="Times New Roman"/>
      <family val="1"/>
    </font>
    <font>
      <sz val="7"/>
      <color indexed="8"/>
      <name val="Times New Roman"/>
      <family val="1"/>
    </font>
    <font>
      <sz val="7.5"/>
      <color indexed="8"/>
      <name val="Times New Roman"/>
      <family val="1"/>
    </font>
    <font>
      <sz val="7"/>
      <name val="Times New Roman"/>
      <family val="1"/>
    </font>
    <font>
      <b/>
      <sz val="7.5"/>
      <color indexed="8"/>
      <name val="Times New Roman"/>
      <family val="1"/>
    </font>
    <font>
      <b/>
      <sz val="7"/>
      <name val="Times New Roman"/>
      <family val="1"/>
    </font>
    <font>
      <sz val="7.5"/>
      <name val="Times New Roman"/>
      <family val="1"/>
    </font>
    <font>
      <sz val="10"/>
      <color indexed="8"/>
      <name val="Arial Cyr"/>
      <family val="2"/>
    </font>
    <font>
      <sz val="10"/>
      <color indexed="9"/>
      <name val="Arial Cyr"/>
      <family val="2"/>
    </font>
    <font>
      <i/>
      <sz val="9"/>
      <color indexed="8"/>
      <name val="Cambria"/>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8"/>
      <color indexed="10"/>
      <name val="Times New Roman"/>
      <family val="1"/>
    </font>
    <font>
      <sz val="10"/>
      <color theme="1"/>
      <name val="Arial Cyr"/>
      <family val="2"/>
    </font>
    <font>
      <sz val="10"/>
      <color theme="0"/>
      <name val="Arial Cyr"/>
      <family val="2"/>
    </font>
    <font>
      <i/>
      <sz val="9"/>
      <color rgb="FF000000"/>
      <name val="Cambria"/>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8"/>
      <color rgb="FF000000"/>
      <name val="Times New Roman"/>
      <family val="1"/>
    </font>
    <font>
      <sz val="8"/>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s>
  <borders count="14">
    <border>
      <left/>
      <right/>
      <top/>
      <bottom/>
      <diagonal/>
    </border>
    <border>
      <left style="thin">
        <color rgb="FF000000"/>
      </left>
      <right style="thin">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s>
  <cellStyleXfs count="65">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quotePrefix="1">
      <alignment vertical="top" readingOrder="1"/>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4" fontId="53" fillId="0" borderId="1">
      <alignment horizontal="right" vertical="center" shrinkToFit="1"/>
      <protection/>
    </xf>
    <xf numFmtId="4" fontId="53" fillId="0" borderId="2">
      <alignment horizontal="right" vertical="center" shrinkToFit="1"/>
      <protection/>
    </xf>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4" fillId="26" borderId="3" applyNumberFormat="0" applyAlignment="0" applyProtection="0"/>
    <xf numFmtId="0" fontId="55" fillId="27" borderId="4" applyNumberFormat="0" applyAlignment="0" applyProtection="0"/>
    <xf numFmtId="0" fontId="56" fillId="27" borderId="3" applyNumberFormat="0" applyAlignment="0" applyProtection="0"/>
    <xf numFmtId="0" fontId="4" fillId="0" borderId="0" applyFont="0" applyFill="0" applyBorder="0" applyAlignment="0" applyProtection="0"/>
    <xf numFmtId="0" fontId="4"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8" borderId="9"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0">
      <alignment/>
      <protection/>
    </xf>
    <xf numFmtId="0" fontId="11" fillId="0" borderId="0">
      <alignment/>
      <protection/>
    </xf>
    <xf numFmtId="0" fontId="65" fillId="30" borderId="0" applyNumberFormat="0" applyBorder="0" applyAlignment="0" applyProtection="0"/>
    <xf numFmtId="0" fontId="66" fillId="0" borderId="0" applyNumberFormat="0" applyFill="0" applyBorder="0" applyAlignment="0" applyProtection="0"/>
    <xf numFmtId="0" fontId="0" fillId="31" borderId="10" applyNumberFormat="0" applyFont="0" applyAlignment="0" applyProtection="0"/>
    <xf numFmtId="0" fontId="5" fillId="0" borderId="0" applyNumberFormat="0" applyFill="0" applyBorder="0">
      <alignment horizontal="right" vertical="top"/>
      <protection locked="0"/>
    </xf>
    <xf numFmtId="0" fontId="67" fillId="0" borderId="11" applyNumberFormat="0" applyFill="0" applyAlignment="0" applyProtection="0"/>
    <xf numFmtId="0" fontId="68" fillId="0" borderId="0" applyNumberForma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69" fillId="32" borderId="0" applyNumberFormat="0" applyBorder="0" applyAlignment="0" applyProtection="0"/>
  </cellStyleXfs>
  <cellXfs count="112">
    <xf numFmtId="0" fontId="0" fillId="0" borderId="0" xfId="0" applyAlignment="1" applyProtection="1">
      <alignment vertical="top"/>
      <protection locked="0"/>
    </xf>
    <xf numFmtId="0" fontId="6" fillId="0" borderId="0" xfId="0" applyFont="1" applyAlignment="1">
      <alignment/>
    </xf>
    <xf numFmtId="0" fontId="0" fillId="0" borderId="0" xfId="0" applyFont="1" applyAlignment="1" applyProtection="1">
      <alignment vertical="top"/>
      <protection locked="0"/>
    </xf>
    <xf numFmtId="0" fontId="0" fillId="0" borderId="0" xfId="0" applyFont="1" applyAlignment="1" applyProtection="1">
      <alignment horizontal="center" vertical="center"/>
      <protection locked="0"/>
    </xf>
    <xf numFmtId="0" fontId="0" fillId="0" borderId="0" xfId="0" applyFont="1" applyAlignment="1" applyProtection="1">
      <alignment horizontal="left" vertical="justify"/>
      <protection locked="0"/>
    </xf>
    <xf numFmtId="0" fontId="0" fillId="0" borderId="0" xfId="0" applyFont="1" applyBorder="1" applyAlignment="1" applyProtection="1">
      <alignment horizontal="center" vertical="center"/>
      <protection locked="0"/>
    </xf>
    <xf numFmtId="0" fontId="6" fillId="0" borderId="0" xfId="0" applyFont="1" applyAlignment="1" applyProtection="1">
      <alignment vertical="top"/>
      <protection locked="0"/>
    </xf>
    <xf numFmtId="0" fontId="9" fillId="0" borderId="0" xfId="0" applyFont="1" applyAlignment="1">
      <alignment horizontal="left" vertical="top" wrapText="1"/>
    </xf>
    <xf numFmtId="0" fontId="10" fillId="0" borderId="0" xfId="0" applyFont="1" applyAlignment="1" applyProtection="1">
      <alignment horizontal="left" vertical="top"/>
      <protection locked="0"/>
    </xf>
    <xf numFmtId="0" fontId="8" fillId="0" borderId="0" xfId="0" applyFont="1" applyAlignment="1" applyProtection="1">
      <alignment vertical="top"/>
      <protection locked="0"/>
    </xf>
    <xf numFmtId="0" fontId="8" fillId="0" borderId="0" xfId="0" applyFont="1" applyAlignment="1" applyProtection="1">
      <alignment vertical="top" wrapText="1"/>
      <protection locked="0"/>
    </xf>
    <xf numFmtId="4" fontId="8" fillId="0" borderId="0" xfId="0" applyNumberFormat="1" applyFont="1" applyBorder="1" applyAlignment="1" applyProtection="1">
      <alignment vertical="top"/>
      <protection locked="0"/>
    </xf>
    <xf numFmtId="0" fontId="6" fillId="0" borderId="0" xfId="0" applyFont="1" applyAlignment="1">
      <alignment/>
    </xf>
    <xf numFmtId="0" fontId="12" fillId="0" borderId="0" xfId="0" applyFont="1" applyAlignment="1" applyProtection="1">
      <alignment vertical="top"/>
      <protection locked="0"/>
    </xf>
    <xf numFmtId="0" fontId="16" fillId="0" borderId="0" xfId="0" applyFont="1" applyAlignment="1">
      <alignment/>
    </xf>
    <xf numFmtId="0" fontId="14" fillId="0" borderId="0" xfId="0" applyFont="1" applyAlignment="1" applyProtection="1">
      <alignment vertical="top"/>
      <protection locked="0"/>
    </xf>
    <xf numFmtId="0" fontId="15" fillId="0" borderId="0" xfId="55" applyFont="1" applyAlignment="1">
      <alignment horizontal="right"/>
      <protection/>
    </xf>
    <xf numFmtId="0" fontId="8" fillId="0" borderId="0" xfId="0" applyFont="1" applyBorder="1" applyAlignment="1">
      <alignment/>
    </xf>
    <xf numFmtId="0" fontId="64" fillId="0" borderId="0" xfId="54">
      <alignment/>
      <protection/>
    </xf>
    <xf numFmtId="0" fontId="17" fillId="0" borderId="12" xfId="0" applyFont="1" applyBorder="1" applyAlignment="1" applyProtection="1">
      <alignment horizontal="center" vertical="center" wrapText="1"/>
      <protection locked="0"/>
    </xf>
    <xf numFmtId="0" fontId="17" fillId="0" borderId="12" xfId="0" applyFont="1" applyBorder="1" applyAlignment="1">
      <alignment horizontal="center" vertical="justify" wrapText="1"/>
    </xf>
    <xf numFmtId="0" fontId="17" fillId="0" borderId="12" xfId="0" applyFont="1" applyBorder="1" applyAlignment="1">
      <alignment horizontal="center" vertical="center"/>
    </xf>
    <xf numFmtId="0" fontId="18" fillId="0" borderId="12" xfId="0" applyFont="1" applyBorder="1" applyAlignment="1" applyProtection="1">
      <alignment horizontal="center" vertical="center"/>
      <protection locked="0"/>
    </xf>
    <xf numFmtId="0" fontId="19" fillId="0" borderId="12" xfId="0" applyFont="1" applyBorder="1" applyAlignment="1">
      <alignment horizontal="center" vertical="justify" wrapText="1"/>
    </xf>
    <xf numFmtId="4" fontId="19" fillId="0" borderId="12" xfId="0" applyNumberFormat="1" applyFont="1" applyBorder="1" applyAlignment="1" applyProtection="1">
      <alignment horizontal="right" vertical="top"/>
      <protection locked="0"/>
    </xf>
    <xf numFmtId="0" fontId="19" fillId="0" borderId="12" xfId="0" applyFont="1" applyBorder="1" applyAlignment="1">
      <alignment horizontal="left" vertical="top" wrapText="1"/>
    </xf>
    <xf numFmtId="49" fontId="19" fillId="0" borderId="12" xfId="0" applyNumberFormat="1" applyFont="1" applyBorder="1" applyAlignment="1" applyProtection="1">
      <alignment horizontal="center" vertical="top" wrapText="1"/>
      <protection locked="0"/>
    </xf>
    <xf numFmtId="49" fontId="19" fillId="0" borderId="12" xfId="0" applyNumberFormat="1" applyFont="1" applyBorder="1" applyAlignment="1">
      <alignment horizontal="center" vertical="top"/>
    </xf>
    <xf numFmtId="49" fontId="20" fillId="0" borderId="12" xfId="0" applyNumberFormat="1" applyFont="1" applyBorder="1" applyAlignment="1" applyProtection="1">
      <alignment vertical="top"/>
      <protection locked="0"/>
    </xf>
    <xf numFmtId="4" fontId="19" fillId="0" borderId="12" xfId="0" applyNumberFormat="1" applyFont="1" applyBorder="1" applyAlignment="1" applyProtection="1">
      <alignment vertical="top"/>
      <protection locked="0"/>
    </xf>
    <xf numFmtId="0" fontId="17" fillId="0" borderId="12" xfId="0" applyFont="1" applyBorder="1" applyAlignment="1">
      <alignment horizontal="left" vertical="top" wrapText="1"/>
    </xf>
    <xf numFmtId="49" fontId="17" fillId="0" borderId="12" xfId="0" applyNumberFormat="1" applyFont="1" applyBorder="1" applyAlignment="1" applyProtection="1">
      <alignment horizontal="center" vertical="top" wrapText="1"/>
      <protection locked="0"/>
    </xf>
    <xf numFmtId="49" fontId="17" fillId="0" borderId="12" xfId="0" applyNumberFormat="1" applyFont="1" applyBorder="1" applyAlignment="1">
      <alignment horizontal="center" vertical="top"/>
    </xf>
    <xf numFmtId="49" fontId="18" fillId="0" borderId="12" xfId="0" applyNumberFormat="1" applyFont="1" applyBorder="1" applyAlignment="1" applyProtection="1">
      <alignment vertical="top"/>
      <protection locked="0"/>
    </xf>
    <xf numFmtId="4" fontId="17" fillId="33" borderId="12" xfId="0" applyNumberFormat="1" applyFont="1" applyFill="1" applyBorder="1" applyAlignment="1">
      <alignment horizontal="right" vertical="top" shrinkToFit="1"/>
    </xf>
    <xf numFmtId="0" fontId="17" fillId="0" borderId="12" xfId="0" applyNumberFormat="1" applyFont="1" applyBorder="1" applyAlignment="1" applyProtection="1">
      <alignment horizontal="center" vertical="top" wrapText="1"/>
      <protection locked="0"/>
    </xf>
    <xf numFmtId="4" fontId="70" fillId="0" borderId="12" xfId="34" applyNumberFormat="1" applyFont="1" applyBorder="1" applyAlignment="1" applyProtection="1">
      <alignment horizontal="right" vertical="top" shrinkToFit="1"/>
      <protection/>
    </xf>
    <xf numFmtId="0" fontId="17" fillId="0" borderId="12" xfId="0" applyNumberFormat="1" applyFont="1" applyBorder="1" applyAlignment="1">
      <alignment horizontal="center" vertical="top"/>
    </xf>
    <xf numFmtId="0" fontId="18" fillId="0" borderId="12" xfId="0" applyNumberFormat="1" applyFont="1" applyBorder="1" applyAlignment="1" applyProtection="1">
      <alignment vertical="top"/>
      <protection locked="0"/>
    </xf>
    <xf numFmtId="0" fontId="19" fillId="0" borderId="12" xfId="0" applyNumberFormat="1" applyFont="1" applyBorder="1" applyAlignment="1" applyProtection="1">
      <alignment horizontal="center" vertical="top" wrapText="1"/>
      <protection locked="0"/>
    </xf>
    <xf numFmtId="4" fontId="19" fillId="33" borderId="12" xfId="0" applyNumberFormat="1" applyFont="1" applyFill="1" applyBorder="1" applyAlignment="1">
      <alignment horizontal="right" vertical="top" shrinkToFit="1"/>
    </xf>
    <xf numFmtId="4" fontId="19" fillId="0" borderId="12" xfId="0" applyNumberFormat="1" applyFont="1" applyFill="1" applyBorder="1" applyAlignment="1" applyProtection="1">
      <alignment vertical="top"/>
      <protection locked="0"/>
    </xf>
    <xf numFmtId="4" fontId="21" fillId="33" borderId="12" xfId="0" applyNumberFormat="1" applyFont="1" applyFill="1" applyBorder="1" applyAlignment="1">
      <alignment horizontal="right" vertical="top" shrinkToFit="1"/>
    </xf>
    <xf numFmtId="4" fontId="22" fillId="0" borderId="12" xfId="0" applyNumberFormat="1" applyFont="1" applyFill="1" applyBorder="1" applyAlignment="1" applyProtection="1">
      <alignment vertical="top"/>
      <protection locked="0"/>
    </xf>
    <xf numFmtId="4" fontId="22" fillId="0" borderId="12" xfId="0" applyNumberFormat="1" applyFont="1" applyBorder="1" applyAlignment="1" applyProtection="1">
      <alignment vertical="top"/>
      <protection locked="0"/>
    </xf>
    <xf numFmtId="0" fontId="17" fillId="0" borderId="12" xfId="0" applyFont="1" applyFill="1" applyBorder="1" applyAlignment="1">
      <alignment horizontal="left" vertical="top" wrapText="1"/>
    </xf>
    <xf numFmtId="0" fontId="71" fillId="0" borderId="12" xfId="0" applyFont="1" applyFill="1" applyBorder="1" applyAlignment="1">
      <alignment vertical="top" wrapText="1"/>
    </xf>
    <xf numFmtId="0" fontId="71" fillId="0" borderId="12" xfId="0" applyNumberFormat="1" applyFont="1" applyBorder="1" applyAlignment="1" applyProtection="1">
      <alignment horizontal="center" vertical="top" wrapText="1"/>
      <protection locked="0"/>
    </xf>
    <xf numFmtId="0" fontId="71" fillId="0" borderId="12" xfId="0" applyNumberFormat="1" applyFont="1" applyBorder="1" applyAlignment="1">
      <alignment horizontal="center" vertical="top"/>
    </xf>
    <xf numFmtId="0" fontId="71" fillId="0" borderId="12" xfId="0" applyNumberFormat="1" applyFont="1" applyBorder="1" applyAlignment="1" applyProtection="1">
      <alignment vertical="top"/>
      <protection locked="0"/>
    </xf>
    <xf numFmtId="4" fontId="71" fillId="33" borderId="12" xfId="0" applyNumberFormat="1" applyFont="1" applyFill="1" applyBorder="1" applyAlignment="1">
      <alignment horizontal="right" vertical="top" shrinkToFit="1"/>
    </xf>
    <xf numFmtId="0" fontId="22" fillId="0" borderId="12" xfId="0" applyFont="1" applyFill="1" applyBorder="1" applyAlignment="1">
      <alignment horizontal="left" vertical="top" wrapText="1"/>
    </xf>
    <xf numFmtId="49" fontId="22" fillId="0" borderId="12" xfId="0" applyNumberFormat="1" applyFont="1" applyBorder="1" applyAlignment="1" applyProtection="1">
      <alignment horizontal="center" vertical="top" wrapText="1"/>
      <protection locked="0"/>
    </xf>
    <xf numFmtId="0" fontId="22" fillId="0" borderId="12" xfId="0" applyNumberFormat="1" applyFont="1" applyBorder="1" applyAlignment="1" applyProtection="1">
      <alignment horizontal="center" vertical="top" wrapText="1"/>
      <protection locked="0"/>
    </xf>
    <xf numFmtId="49" fontId="22" fillId="0" borderId="12" xfId="0" applyNumberFormat="1" applyFont="1" applyBorder="1" applyAlignment="1">
      <alignment horizontal="center" vertical="top"/>
    </xf>
    <xf numFmtId="49" fontId="22" fillId="0" borderId="12" xfId="0" applyNumberFormat="1" applyFont="1" applyBorder="1" applyAlignment="1" applyProtection="1">
      <alignment vertical="top"/>
      <protection locked="0"/>
    </xf>
    <xf numFmtId="49" fontId="21" fillId="0" borderId="12" xfId="0" applyNumberFormat="1" applyFont="1" applyBorder="1" applyAlignment="1" applyProtection="1">
      <alignment horizontal="center" vertical="top" wrapText="1"/>
      <protection locked="0"/>
    </xf>
    <xf numFmtId="0" fontId="21" fillId="0" borderId="12" xfId="0" applyNumberFormat="1" applyFont="1" applyBorder="1" applyAlignment="1" applyProtection="1">
      <alignment horizontal="center" vertical="top" wrapText="1"/>
      <protection locked="0"/>
    </xf>
    <xf numFmtId="49" fontId="21" fillId="0" borderId="12" xfId="0" applyNumberFormat="1" applyFont="1" applyBorder="1" applyAlignment="1">
      <alignment horizontal="center" vertical="top"/>
    </xf>
    <xf numFmtId="49" fontId="21" fillId="0" borderId="12" xfId="0" applyNumberFormat="1" applyFont="1" applyBorder="1" applyAlignment="1" applyProtection="1">
      <alignment vertical="top"/>
      <protection locked="0"/>
    </xf>
    <xf numFmtId="4" fontId="21" fillId="0" borderId="12" xfId="0" applyNumberFormat="1" applyFont="1" applyBorder="1" applyAlignment="1" applyProtection="1">
      <alignment vertical="top"/>
      <protection locked="0"/>
    </xf>
    <xf numFmtId="0" fontId="21" fillId="0" borderId="12" xfId="0" applyNumberFormat="1" applyFont="1" applyBorder="1" applyAlignment="1">
      <alignment horizontal="center" vertical="top"/>
    </xf>
    <xf numFmtId="0" fontId="21" fillId="0" borderId="12" xfId="0" applyNumberFormat="1" applyFont="1" applyBorder="1" applyAlignment="1" applyProtection="1">
      <alignment vertical="top"/>
      <protection locked="0"/>
    </xf>
    <xf numFmtId="49" fontId="18" fillId="0" borderId="12" xfId="0" applyNumberFormat="1" applyFont="1" applyBorder="1" applyAlignment="1" applyProtection="1">
      <alignment horizontal="right" vertical="top"/>
      <protection locked="0"/>
    </xf>
    <xf numFmtId="2" fontId="22" fillId="0" borderId="13" xfId="0" applyNumberFormat="1" applyFont="1" applyBorder="1" applyAlignment="1">
      <alignment horizontal="left" vertical="center"/>
    </xf>
    <xf numFmtId="4" fontId="22" fillId="33" borderId="12" xfId="0" applyNumberFormat="1" applyFont="1" applyFill="1" applyBorder="1" applyAlignment="1">
      <alignment horizontal="right" vertical="top" shrinkToFit="1"/>
    </xf>
    <xf numFmtId="2" fontId="21" fillId="0" borderId="13" xfId="0" applyNumberFormat="1" applyFont="1" applyBorder="1" applyAlignment="1">
      <alignment horizontal="left" vertical="center" wrapText="1"/>
    </xf>
    <xf numFmtId="0" fontId="21" fillId="0" borderId="12" xfId="0" applyFont="1" applyBorder="1" applyAlignment="1">
      <alignment horizontal="left" vertical="center" wrapText="1"/>
    </xf>
    <xf numFmtId="4" fontId="21" fillId="0" borderId="12" xfId="0" applyNumberFormat="1" applyFont="1" applyFill="1" applyBorder="1" applyAlignment="1" applyProtection="1">
      <alignment vertical="top"/>
      <protection locked="0"/>
    </xf>
    <xf numFmtId="4" fontId="21" fillId="0" borderId="12" xfId="0" applyNumberFormat="1" applyFont="1" applyBorder="1" applyAlignment="1">
      <alignment horizontal="right" vertical="top"/>
    </xf>
    <xf numFmtId="0" fontId="17" fillId="0" borderId="12" xfId="0" applyFont="1" applyBorder="1" applyAlignment="1">
      <alignment horizontal="left" vertical="justify" wrapText="1"/>
    </xf>
    <xf numFmtId="0" fontId="17" fillId="0" borderId="12" xfId="0" applyFont="1" applyBorder="1" applyAlignment="1" applyProtection="1">
      <alignment horizontal="center" vertical="top" wrapText="1"/>
      <protection locked="0"/>
    </xf>
    <xf numFmtId="0" fontId="17" fillId="0" borderId="12" xfId="0" applyFont="1" applyBorder="1" applyAlignment="1">
      <alignment horizontal="center" vertical="top"/>
    </xf>
    <xf numFmtId="0" fontId="18" fillId="0" borderId="12" xfId="0" applyFont="1" applyBorder="1" applyAlignment="1" applyProtection="1">
      <alignment vertical="top"/>
      <protection locked="0"/>
    </xf>
    <xf numFmtId="0" fontId="21" fillId="0" borderId="12" xfId="0" applyFont="1" applyBorder="1" applyAlignment="1" applyProtection="1">
      <alignment vertical="top"/>
      <protection locked="0"/>
    </xf>
    <xf numFmtId="0" fontId="17" fillId="0" borderId="12" xfId="0" applyFont="1" applyBorder="1" applyAlignment="1">
      <alignment vertical="top"/>
    </xf>
    <xf numFmtId="0" fontId="19" fillId="0" borderId="12" xfId="0" applyFont="1" applyBorder="1" applyAlignment="1">
      <alignment horizontal="center" vertical="center" wrapText="1"/>
    </xf>
    <xf numFmtId="0" fontId="19" fillId="0" borderId="12" xfId="0" applyFont="1" applyBorder="1" applyAlignment="1" applyProtection="1">
      <alignment horizontal="center" vertical="center" wrapText="1"/>
      <protection locked="0"/>
    </xf>
    <xf numFmtId="0" fontId="19" fillId="0" borderId="12" xfId="0" applyFont="1" applyFill="1" applyBorder="1" applyAlignment="1" applyProtection="1">
      <alignment horizontal="center" vertical="center" wrapText="1"/>
      <protection/>
    </xf>
    <xf numFmtId="0" fontId="23" fillId="0" borderId="12" xfId="0" applyFont="1" applyBorder="1" applyAlignment="1" applyProtection="1">
      <alignment horizontal="center" vertical="center" wrapText="1"/>
      <protection locked="0"/>
    </xf>
    <xf numFmtId="0" fontId="24" fillId="0" borderId="0" xfId="0" applyFont="1" applyBorder="1" applyAlignment="1">
      <alignment horizontal="center"/>
    </xf>
    <xf numFmtId="0" fontId="18" fillId="0" borderId="12" xfId="0" applyNumberFormat="1" applyFont="1" applyBorder="1" applyAlignment="1" applyProtection="1">
      <alignment horizontal="right" vertical="top"/>
      <protection locked="0"/>
    </xf>
    <xf numFmtId="0" fontId="19" fillId="0" borderId="12" xfId="0" applyFont="1" applyBorder="1" applyAlignment="1">
      <alignment horizontal="left" vertical="justify" wrapText="1"/>
    </xf>
    <xf numFmtId="0" fontId="19" fillId="0" borderId="12" xfId="0" applyFont="1" applyBorder="1" applyAlignment="1" applyProtection="1">
      <alignment horizontal="center" vertical="top" wrapText="1"/>
      <protection locked="0"/>
    </xf>
    <xf numFmtId="0" fontId="19" fillId="0" borderId="12" xfId="0" applyFont="1" applyBorder="1" applyAlignment="1">
      <alignment horizontal="center" vertical="top"/>
    </xf>
    <xf numFmtId="0" fontId="20" fillId="0" borderId="12" xfId="0" applyFont="1" applyBorder="1" applyAlignment="1" applyProtection="1">
      <alignment horizontal="center" vertical="top"/>
      <protection locked="0"/>
    </xf>
    <xf numFmtId="49" fontId="18" fillId="0" borderId="12" xfId="0" applyNumberFormat="1" applyFont="1" applyBorder="1" applyAlignment="1" applyProtection="1">
      <alignment horizontal="center" vertical="top"/>
      <protection locked="0"/>
    </xf>
    <xf numFmtId="0" fontId="18" fillId="0" borderId="12" xfId="0" applyNumberFormat="1" applyFont="1" applyBorder="1" applyAlignment="1" applyProtection="1">
      <alignment horizontal="center" vertical="top"/>
      <protection locked="0"/>
    </xf>
    <xf numFmtId="49" fontId="20" fillId="0" borderId="12" xfId="0" applyNumberFormat="1" applyFont="1" applyBorder="1" applyAlignment="1" applyProtection="1">
      <alignment horizontal="center" vertical="top"/>
      <protection locked="0"/>
    </xf>
    <xf numFmtId="4" fontId="70" fillId="0" borderId="12" xfId="33" applyNumberFormat="1" applyFont="1" applyBorder="1" applyProtection="1">
      <alignment horizontal="right" vertical="center" shrinkToFit="1"/>
      <protection/>
    </xf>
    <xf numFmtId="0" fontId="24" fillId="0" borderId="12" xfId="0" applyFont="1" applyBorder="1" applyAlignment="1">
      <alignment horizontal="center" vertical="center" wrapText="1"/>
    </xf>
    <xf numFmtId="49" fontId="0" fillId="0" borderId="0" xfId="0" applyNumberFormat="1" applyFont="1" applyAlignment="1" applyProtection="1">
      <alignment vertical="top"/>
      <protection locked="0"/>
    </xf>
    <xf numFmtId="0" fontId="20" fillId="0" borderId="12" xfId="0" applyNumberFormat="1" applyFont="1" applyBorder="1" applyAlignment="1" applyProtection="1">
      <alignment vertical="top"/>
      <protection locked="0"/>
    </xf>
    <xf numFmtId="0" fontId="25" fillId="0" borderId="12" xfId="0" applyFont="1" applyBorder="1" applyAlignment="1">
      <alignment horizontal="left" vertical="top" wrapText="1"/>
    </xf>
    <xf numFmtId="0" fontId="26" fillId="0" borderId="12" xfId="0" applyFont="1" applyBorder="1" applyAlignment="1">
      <alignment horizontal="left" vertical="top" wrapText="1"/>
    </xf>
    <xf numFmtId="0" fontId="26" fillId="0" borderId="12" xfId="0" applyNumberFormat="1" applyFont="1" applyBorder="1" applyAlignment="1">
      <alignment horizontal="left" vertical="top" wrapText="1"/>
    </xf>
    <xf numFmtId="0" fontId="27" fillId="0" borderId="12" xfId="0" applyFont="1" applyFill="1" applyBorder="1" applyAlignment="1">
      <alignment horizontal="left" vertical="top" wrapText="1"/>
    </xf>
    <xf numFmtId="0" fontId="28" fillId="0" borderId="12" xfId="0" applyFont="1" applyBorder="1" applyAlignment="1">
      <alignment horizontal="left" vertical="top" wrapText="1"/>
    </xf>
    <xf numFmtId="0" fontId="29" fillId="0" borderId="12" xfId="0" applyFont="1" applyFill="1" applyBorder="1" applyAlignment="1">
      <alignment horizontal="left" vertical="top" wrapText="1"/>
    </xf>
    <xf numFmtId="0" fontId="17" fillId="0" borderId="12" xfId="0" applyNumberFormat="1" applyFont="1" applyBorder="1" applyAlignment="1">
      <alignment horizontal="left" vertical="top" wrapText="1"/>
    </xf>
    <xf numFmtId="0" fontId="23" fillId="0" borderId="0" xfId="0" applyFont="1" applyFill="1" applyAlignment="1">
      <alignment horizontal="right"/>
    </xf>
    <xf numFmtId="0" fontId="23" fillId="0" borderId="0" xfId="55" applyFont="1" applyAlignment="1">
      <alignment horizontal="right"/>
      <protection/>
    </xf>
    <xf numFmtId="0" fontId="23" fillId="0" borderId="0" xfId="55" applyFont="1" applyFill="1" applyAlignment="1">
      <alignment horizontal="right"/>
      <protection/>
    </xf>
    <xf numFmtId="0" fontId="8" fillId="0" borderId="0" xfId="0" applyFont="1" applyFill="1" applyAlignment="1" applyProtection="1">
      <alignment vertical="top" wrapText="1"/>
      <protection locked="0"/>
    </xf>
    <xf numFmtId="0" fontId="0" fillId="0" borderId="0" xfId="0" applyFont="1" applyAlignment="1" applyProtection="1">
      <alignment vertical="top" wrapText="1"/>
      <protection locked="0"/>
    </xf>
    <xf numFmtId="0" fontId="21" fillId="0" borderId="12" xfId="0" applyFont="1" applyBorder="1" applyAlignment="1">
      <alignment horizontal="left" vertical="top" wrapText="1"/>
    </xf>
    <xf numFmtId="0" fontId="30" fillId="0" borderId="12" xfId="0" applyFont="1" applyBorder="1" applyAlignment="1">
      <alignment horizontal="left" vertical="top" wrapText="1"/>
    </xf>
    <xf numFmtId="4" fontId="0" fillId="0" borderId="0" xfId="0" applyNumberFormat="1" applyFont="1" applyAlignment="1" applyProtection="1">
      <alignment vertical="top"/>
      <protection locked="0"/>
    </xf>
    <xf numFmtId="4" fontId="70" fillId="0" borderId="12" xfId="33" applyNumberFormat="1" applyFont="1" applyBorder="1" applyAlignment="1" applyProtection="1">
      <alignment horizontal="right" vertical="top" shrinkToFit="1"/>
      <protection/>
    </xf>
    <xf numFmtId="0" fontId="27" fillId="0" borderId="12" xfId="0" applyFont="1" applyBorder="1" applyAlignment="1">
      <alignment horizontal="left" vertical="top" wrapText="1"/>
    </xf>
    <xf numFmtId="4" fontId="21" fillId="0" borderId="12" xfId="0" applyNumberFormat="1" applyFont="1" applyBorder="1" applyAlignment="1" applyProtection="1">
      <alignment horizontal="right" vertical="top"/>
      <protection locked="0"/>
    </xf>
    <xf numFmtId="0" fontId="13" fillId="0" borderId="0" xfId="0" applyFont="1" applyAlignment="1" applyProtection="1">
      <alignment horizontal="center" vertical="center" wrapText="1"/>
      <protection locked="0"/>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51" xfId="33"/>
    <cellStyle name="xl59"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_Лист1"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05"/>
  <sheetViews>
    <sheetView tabSelected="1" zoomScale="140" zoomScaleNormal="140" zoomScalePageLayoutView="0" workbookViewId="0" topLeftCell="A150">
      <selection activeCell="F12" sqref="F12"/>
    </sheetView>
  </sheetViews>
  <sheetFormatPr defaultColWidth="9.140625" defaultRowHeight="12.75"/>
  <cols>
    <col min="1" max="1" width="70.7109375" style="4" customWidth="1"/>
    <col min="2" max="2" width="3.00390625" style="2" customWidth="1"/>
    <col min="3" max="3" width="8.00390625" style="2" customWidth="1"/>
    <col min="4" max="4" width="3.00390625" style="2" customWidth="1"/>
    <col min="5" max="5" width="4.7109375" style="2" customWidth="1"/>
    <col min="6" max="6" width="3.140625" style="2" customWidth="1"/>
    <col min="7" max="7" width="11.140625" style="2" customWidth="1"/>
    <col min="8" max="8" width="29.421875" style="2" customWidth="1"/>
    <col min="9" max="16" width="18.140625" style="2" customWidth="1"/>
    <col min="17" max="16384" width="9.140625" style="2" customWidth="1"/>
  </cols>
  <sheetData>
    <row r="1" spans="1:8" ht="13.5" customHeight="1">
      <c r="A1" s="9"/>
      <c r="B1" s="9"/>
      <c r="C1" s="9"/>
      <c r="D1" s="9"/>
      <c r="E1" s="9"/>
      <c r="F1" s="9"/>
      <c r="G1" s="100" t="s">
        <v>206</v>
      </c>
      <c r="H1" s="6"/>
    </row>
    <row r="2" spans="1:7" ht="13.5" customHeight="1">
      <c r="A2" s="10"/>
      <c r="B2" s="10"/>
      <c r="C2" s="10"/>
      <c r="D2" s="103"/>
      <c r="E2" s="103"/>
      <c r="F2" s="103"/>
      <c r="G2" s="102" t="s">
        <v>231</v>
      </c>
    </row>
    <row r="3" spans="1:7" ht="13.5" customHeight="1">
      <c r="A3" s="10"/>
      <c r="B3" s="10"/>
      <c r="C3" s="10"/>
      <c r="D3" s="10"/>
      <c r="E3" s="10"/>
      <c r="F3" s="10"/>
      <c r="G3" s="102" t="s">
        <v>232</v>
      </c>
    </row>
    <row r="4" spans="1:7" ht="13.5" customHeight="1">
      <c r="A4" s="10"/>
      <c r="B4" s="10"/>
      <c r="C4" s="10"/>
      <c r="D4" s="10"/>
      <c r="E4" s="10"/>
      <c r="F4" s="10"/>
      <c r="G4" s="102" t="s">
        <v>233</v>
      </c>
    </row>
    <row r="5" spans="1:7" ht="13.5" customHeight="1">
      <c r="A5" s="10"/>
      <c r="B5" s="10"/>
      <c r="C5" s="10"/>
      <c r="D5" s="10"/>
      <c r="E5" s="10"/>
      <c r="F5" s="10"/>
      <c r="G5" s="102" t="s">
        <v>234</v>
      </c>
    </row>
    <row r="6" spans="1:7" ht="19.5" customHeight="1">
      <c r="A6" s="10"/>
      <c r="B6" s="10"/>
      <c r="C6" s="10"/>
      <c r="D6" s="10"/>
      <c r="E6" s="10"/>
      <c r="F6" s="10"/>
      <c r="G6" s="101" t="s">
        <v>246</v>
      </c>
    </row>
    <row r="7" spans="1:7" ht="23.25" customHeight="1" hidden="1">
      <c r="A7" s="10"/>
      <c r="B7" s="10"/>
      <c r="C7" s="10"/>
      <c r="D7" s="10"/>
      <c r="E7" s="10"/>
      <c r="F7" s="10"/>
      <c r="G7" s="16"/>
    </row>
    <row r="8" spans="1:7" ht="46.5" customHeight="1">
      <c r="A8" s="111" t="s">
        <v>238</v>
      </c>
      <c r="B8" s="111"/>
      <c r="C8" s="111"/>
      <c r="D8" s="111"/>
      <c r="E8" s="111"/>
      <c r="F8" s="111"/>
      <c r="G8" s="111"/>
    </row>
    <row r="9" spans="1:7" ht="12.75" customHeight="1">
      <c r="A9" s="17"/>
      <c r="B9" s="17"/>
      <c r="C9" s="17"/>
      <c r="D9" s="17"/>
      <c r="E9" s="17"/>
      <c r="F9" s="17"/>
      <c r="G9" s="80" t="s">
        <v>148</v>
      </c>
    </row>
    <row r="10" spans="1:7" ht="46.5" customHeight="1">
      <c r="A10" s="90" t="s">
        <v>0</v>
      </c>
      <c r="B10" s="77" t="s">
        <v>67</v>
      </c>
      <c r="C10" s="77" t="s">
        <v>42</v>
      </c>
      <c r="D10" s="77" t="s">
        <v>115</v>
      </c>
      <c r="E10" s="76" t="s">
        <v>52</v>
      </c>
      <c r="F10" s="78" t="s">
        <v>1</v>
      </c>
      <c r="G10" s="79" t="s">
        <v>69</v>
      </c>
    </row>
    <row r="11" spans="1:21" s="3" customFormat="1" ht="12.75">
      <c r="A11" s="20">
        <v>1</v>
      </c>
      <c r="B11" s="19">
        <v>2</v>
      </c>
      <c r="C11" s="19">
        <v>3</v>
      </c>
      <c r="D11" s="19">
        <v>4</v>
      </c>
      <c r="E11" s="21">
        <v>5</v>
      </c>
      <c r="F11" s="22">
        <v>6</v>
      </c>
      <c r="G11" s="22">
        <v>7</v>
      </c>
      <c r="H11" s="5"/>
      <c r="I11" s="5"/>
      <c r="J11" s="5"/>
      <c r="K11" s="5"/>
      <c r="L11" s="5"/>
      <c r="M11" s="5"/>
      <c r="N11" s="5"/>
      <c r="O11" s="5"/>
      <c r="P11" s="5"/>
      <c r="Q11" s="5"/>
      <c r="R11" s="5"/>
      <c r="S11" s="5"/>
      <c r="T11" s="5"/>
      <c r="U11" s="5"/>
    </row>
    <row r="12" spans="1:16" s="3" customFormat="1" ht="12.75">
      <c r="A12" s="23" t="s">
        <v>43</v>
      </c>
      <c r="B12" s="19"/>
      <c r="C12" s="19"/>
      <c r="D12" s="19"/>
      <c r="E12" s="21"/>
      <c r="F12" s="22"/>
      <c r="G12" s="24">
        <f>G13+G134</f>
        <v>108100676.56</v>
      </c>
      <c r="H12" s="5"/>
      <c r="I12" s="5"/>
      <c r="J12" s="5"/>
      <c r="K12" s="5"/>
      <c r="L12" s="5"/>
      <c r="M12" s="5"/>
      <c r="N12" s="5"/>
      <c r="O12" s="5"/>
      <c r="P12" s="5"/>
    </row>
    <row r="13" spans="1:8" ht="12.75">
      <c r="A13" s="25" t="s">
        <v>68</v>
      </c>
      <c r="B13" s="26" t="s">
        <v>2</v>
      </c>
      <c r="C13" s="26" t="s">
        <v>3</v>
      </c>
      <c r="D13" s="26"/>
      <c r="E13" s="27" t="s">
        <v>2</v>
      </c>
      <c r="F13" s="28" t="s">
        <v>2</v>
      </c>
      <c r="G13" s="29">
        <f>G14+G35+G41+G76+G95+G99+G110+G112+G115+G119+G121+G128</f>
        <v>91265028.26</v>
      </c>
      <c r="H13" s="107"/>
    </row>
    <row r="14" spans="1:7" ht="12.75">
      <c r="A14" s="25" t="s">
        <v>4</v>
      </c>
      <c r="B14" s="26" t="s">
        <v>2</v>
      </c>
      <c r="C14" s="26" t="s">
        <v>5</v>
      </c>
      <c r="D14" s="26"/>
      <c r="E14" s="27" t="s">
        <v>2</v>
      </c>
      <c r="F14" s="28" t="s">
        <v>2</v>
      </c>
      <c r="G14" s="29">
        <f>G15</f>
        <v>31246087.859999996</v>
      </c>
    </row>
    <row r="15" spans="1:7" ht="12.75">
      <c r="A15" s="25" t="s">
        <v>6</v>
      </c>
      <c r="B15" s="26" t="s">
        <v>2</v>
      </c>
      <c r="C15" s="26" t="s">
        <v>7</v>
      </c>
      <c r="D15" s="26"/>
      <c r="E15" s="27" t="s">
        <v>2</v>
      </c>
      <c r="F15" s="28" t="s">
        <v>2</v>
      </c>
      <c r="G15" s="29">
        <f>G16+G22+G26+G31</f>
        <v>31246087.859999996</v>
      </c>
    </row>
    <row r="16" spans="1:8" ht="33" customHeight="1">
      <c r="A16" s="25" t="s">
        <v>51</v>
      </c>
      <c r="B16" s="26" t="s">
        <v>2</v>
      </c>
      <c r="C16" s="26" t="s">
        <v>8</v>
      </c>
      <c r="D16" s="26"/>
      <c r="E16" s="27" t="s">
        <v>2</v>
      </c>
      <c r="F16" s="28" t="s">
        <v>2</v>
      </c>
      <c r="G16" s="29">
        <f>G17+G18+G19+G20+G21</f>
        <v>29130703.459999997</v>
      </c>
      <c r="H16" s="11"/>
    </row>
    <row r="17" spans="1:7" ht="41.25" customHeight="1">
      <c r="A17" s="94" t="s">
        <v>127</v>
      </c>
      <c r="B17" s="31" t="s">
        <v>10</v>
      </c>
      <c r="C17" s="31" t="s">
        <v>8</v>
      </c>
      <c r="D17" s="31" t="s">
        <v>90</v>
      </c>
      <c r="E17" s="32" t="s">
        <v>9</v>
      </c>
      <c r="F17" s="33" t="s">
        <v>11</v>
      </c>
      <c r="G17" s="36">
        <v>29052508.58</v>
      </c>
    </row>
    <row r="18" spans="1:7" ht="30" customHeight="1">
      <c r="A18" s="94" t="s">
        <v>136</v>
      </c>
      <c r="B18" s="35">
        <v>182</v>
      </c>
      <c r="C18" s="31" t="s">
        <v>8</v>
      </c>
      <c r="D18" s="31" t="s">
        <v>90</v>
      </c>
      <c r="E18" s="32" t="s">
        <v>70</v>
      </c>
      <c r="F18" s="33" t="s">
        <v>11</v>
      </c>
      <c r="G18" s="36">
        <v>32870.61</v>
      </c>
    </row>
    <row r="19" spans="1:7" ht="42" customHeight="1">
      <c r="A19" s="94" t="s">
        <v>137</v>
      </c>
      <c r="B19" s="31" t="s">
        <v>10</v>
      </c>
      <c r="C19" s="31" t="s">
        <v>8</v>
      </c>
      <c r="D19" s="31" t="s">
        <v>90</v>
      </c>
      <c r="E19" s="32" t="s">
        <v>13</v>
      </c>
      <c r="F19" s="33" t="s">
        <v>11</v>
      </c>
      <c r="G19" s="36">
        <v>45324.27</v>
      </c>
    </row>
    <row r="20" spans="1:7" ht="30.75" customHeight="1" hidden="1">
      <c r="A20" s="94" t="s">
        <v>128</v>
      </c>
      <c r="B20" s="31" t="s">
        <v>10</v>
      </c>
      <c r="C20" s="31" t="s">
        <v>8</v>
      </c>
      <c r="D20" s="31" t="s">
        <v>90</v>
      </c>
      <c r="E20" s="32" t="s">
        <v>14</v>
      </c>
      <c r="F20" s="33" t="s">
        <v>11</v>
      </c>
      <c r="G20" s="34"/>
    </row>
    <row r="21" spans="1:7" ht="56.25" customHeight="1" hidden="1">
      <c r="A21" s="93" t="s">
        <v>129</v>
      </c>
      <c r="B21" s="31" t="s">
        <v>10</v>
      </c>
      <c r="C21" s="31" t="s">
        <v>8</v>
      </c>
      <c r="D21" s="31" t="s">
        <v>90</v>
      </c>
      <c r="E21" s="32" t="s">
        <v>71</v>
      </c>
      <c r="F21" s="33" t="s">
        <v>11</v>
      </c>
      <c r="G21" s="34"/>
    </row>
    <row r="22" spans="1:7" ht="42" customHeight="1">
      <c r="A22" s="97" t="s">
        <v>56</v>
      </c>
      <c r="B22" s="26" t="s">
        <v>2</v>
      </c>
      <c r="C22" s="26" t="s">
        <v>12</v>
      </c>
      <c r="D22" s="26"/>
      <c r="E22" s="27" t="s">
        <v>2</v>
      </c>
      <c r="F22" s="28" t="s">
        <v>2</v>
      </c>
      <c r="G22" s="29">
        <f>G23+G24+G25</f>
        <v>78713.48</v>
      </c>
    </row>
    <row r="23" spans="1:7" ht="51.75" customHeight="1">
      <c r="A23" s="94" t="s">
        <v>140</v>
      </c>
      <c r="B23" s="35">
        <v>182</v>
      </c>
      <c r="C23" s="35">
        <v>10102020</v>
      </c>
      <c r="D23" s="31" t="s">
        <v>90</v>
      </c>
      <c r="E23" s="37">
        <v>1000</v>
      </c>
      <c r="F23" s="38">
        <v>110</v>
      </c>
      <c r="G23" s="34">
        <v>75844.66</v>
      </c>
    </row>
    <row r="24" spans="1:7" ht="42" customHeight="1">
      <c r="A24" s="94" t="s">
        <v>93</v>
      </c>
      <c r="B24" s="35">
        <v>182</v>
      </c>
      <c r="C24" s="35">
        <v>10102020</v>
      </c>
      <c r="D24" s="31" t="s">
        <v>90</v>
      </c>
      <c r="E24" s="37">
        <v>2100</v>
      </c>
      <c r="F24" s="38">
        <v>110</v>
      </c>
      <c r="G24" s="34">
        <v>2567.42</v>
      </c>
    </row>
    <row r="25" spans="1:7" ht="21" customHeight="1">
      <c r="A25" s="94" t="s">
        <v>141</v>
      </c>
      <c r="B25" s="35">
        <v>182</v>
      </c>
      <c r="C25" s="31" t="s">
        <v>12</v>
      </c>
      <c r="D25" s="31" t="s">
        <v>90</v>
      </c>
      <c r="E25" s="37">
        <v>3000</v>
      </c>
      <c r="F25" s="38">
        <v>110</v>
      </c>
      <c r="G25" s="34">
        <v>301.4</v>
      </c>
    </row>
    <row r="26" spans="1:7" ht="23.25" customHeight="1">
      <c r="A26" s="25" t="s">
        <v>48</v>
      </c>
      <c r="B26" s="26" t="s">
        <v>2</v>
      </c>
      <c r="C26" s="39">
        <v>10102030</v>
      </c>
      <c r="D26" s="39"/>
      <c r="E26" s="27" t="s">
        <v>2</v>
      </c>
      <c r="F26" s="28" t="s">
        <v>2</v>
      </c>
      <c r="G26" s="29">
        <f>G27+G28+G29+G30</f>
        <v>164025.68</v>
      </c>
    </row>
    <row r="27" spans="1:7" ht="34.5" customHeight="1">
      <c r="A27" s="30" t="s">
        <v>120</v>
      </c>
      <c r="B27" s="35">
        <v>182</v>
      </c>
      <c r="C27" s="35">
        <v>10102030</v>
      </c>
      <c r="D27" s="31" t="s">
        <v>90</v>
      </c>
      <c r="E27" s="37">
        <v>1000</v>
      </c>
      <c r="F27" s="81">
        <v>110</v>
      </c>
      <c r="G27" s="34">
        <v>148198.79</v>
      </c>
    </row>
    <row r="28" spans="1:7" ht="25.5" customHeight="1">
      <c r="A28" s="30" t="s">
        <v>94</v>
      </c>
      <c r="B28" s="35">
        <v>182</v>
      </c>
      <c r="C28" s="31" t="s">
        <v>15</v>
      </c>
      <c r="D28" s="31" t="s">
        <v>90</v>
      </c>
      <c r="E28" s="32" t="s">
        <v>70</v>
      </c>
      <c r="F28" s="63" t="s">
        <v>11</v>
      </c>
      <c r="G28" s="34">
        <v>10239.27</v>
      </c>
    </row>
    <row r="29" spans="1:7" ht="35.25" customHeight="1">
      <c r="A29" s="30" t="s">
        <v>130</v>
      </c>
      <c r="B29" s="31" t="s">
        <v>10</v>
      </c>
      <c r="C29" s="31" t="s">
        <v>15</v>
      </c>
      <c r="D29" s="31" t="s">
        <v>90</v>
      </c>
      <c r="E29" s="32" t="s">
        <v>13</v>
      </c>
      <c r="F29" s="33" t="s">
        <v>11</v>
      </c>
      <c r="G29" s="34">
        <v>5587.62</v>
      </c>
    </row>
    <row r="30" spans="1:7" ht="21.75" customHeight="1" hidden="1">
      <c r="A30" s="30" t="s">
        <v>108</v>
      </c>
      <c r="B30" s="31" t="s">
        <v>10</v>
      </c>
      <c r="C30" s="31" t="s">
        <v>15</v>
      </c>
      <c r="D30" s="31" t="s">
        <v>90</v>
      </c>
      <c r="E30" s="32" t="s">
        <v>14</v>
      </c>
      <c r="F30" s="33" t="s">
        <v>11</v>
      </c>
      <c r="G30" s="34"/>
    </row>
    <row r="31" spans="1:7" ht="24.75" customHeight="1">
      <c r="A31" s="25" t="s">
        <v>209</v>
      </c>
      <c r="B31" s="31"/>
      <c r="C31" s="26" t="s">
        <v>207</v>
      </c>
      <c r="D31" s="31"/>
      <c r="E31" s="32"/>
      <c r="F31" s="33"/>
      <c r="G31" s="40">
        <f>G32+G33+G34</f>
        <v>1872645.24</v>
      </c>
    </row>
    <row r="32" spans="1:8" ht="33.75" customHeight="1">
      <c r="A32" s="30" t="s">
        <v>208</v>
      </c>
      <c r="B32" s="31" t="s">
        <v>10</v>
      </c>
      <c r="C32" s="31" t="s">
        <v>207</v>
      </c>
      <c r="D32" s="31" t="s">
        <v>90</v>
      </c>
      <c r="E32" s="32" t="s">
        <v>9</v>
      </c>
      <c r="F32" s="33"/>
      <c r="G32" s="108">
        <v>1869563.52</v>
      </c>
      <c r="H32" s="104"/>
    </row>
    <row r="33" spans="1:7" ht="25.5" customHeight="1">
      <c r="A33" s="30" t="s">
        <v>215</v>
      </c>
      <c r="B33" s="31" t="s">
        <v>10</v>
      </c>
      <c r="C33" s="31" t="s">
        <v>207</v>
      </c>
      <c r="D33" s="31" t="s">
        <v>90</v>
      </c>
      <c r="E33" s="32" t="s">
        <v>70</v>
      </c>
      <c r="F33" s="33"/>
      <c r="G33" s="108">
        <v>3081.72</v>
      </c>
    </row>
    <row r="34" spans="1:7" ht="14.25" customHeight="1" hidden="1">
      <c r="A34" s="30"/>
      <c r="B34" s="31" t="s">
        <v>10</v>
      </c>
      <c r="C34" s="31" t="s">
        <v>207</v>
      </c>
      <c r="D34" s="31" t="s">
        <v>90</v>
      </c>
      <c r="E34" s="32" t="s">
        <v>158</v>
      </c>
      <c r="F34" s="33"/>
      <c r="G34" s="89"/>
    </row>
    <row r="35" spans="1:7" ht="13.5" customHeight="1">
      <c r="A35" s="25" t="s">
        <v>60</v>
      </c>
      <c r="B35" s="26"/>
      <c r="C35" s="26" t="s">
        <v>61</v>
      </c>
      <c r="D35" s="26"/>
      <c r="E35" s="27"/>
      <c r="F35" s="28"/>
      <c r="G35" s="40">
        <f>G36</f>
        <v>2045345.13</v>
      </c>
    </row>
    <row r="36" spans="1:7" ht="13.5" customHeight="1">
      <c r="A36" s="25" t="s">
        <v>157</v>
      </c>
      <c r="B36" s="26"/>
      <c r="C36" s="26" t="s">
        <v>62</v>
      </c>
      <c r="D36" s="26"/>
      <c r="E36" s="27"/>
      <c r="F36" s="28"/>
      <c r="G36" s="40">
        <f>G37+G38+G39+G40</f>
        <v>2045345.13</v>
      </c>
    </row>
    <row r="37" spans="1:7" ht="30.75" customHeight="1">
      <c r="A37" s="94" t="s">
        <v>64</v>
      </c>
      <c r="B37" s="35">
        <v>100</v>
      </c>
      <c r="C37" s="31" t="s">
        <v>154</v>
      </c>
      <c r="D37" s="31" t="s">
        <v>90</v>
      </c>
      <c r="E37" s="32" t="s">
        <v>29</v>
      </c>
      <c r="F37" s="33" t="s">
        <v>11</v>
      </c>
      <c r="G37" s="34">
        <v>1006763.17</v>
      </c>
    </row>
    <row r="38" spans="1:7" ht="33.75" customHeight="1">
      <c r="A38" s="94" t="s">
        <v>63</v>
      </c>
      <c r="B38" s="35">
        <v>100</v>
      </c>
      <c r="C38" s="31" t="s">
        <v>155</v>
      </c>
      <c r="D38" s="31" t="s">
        <v>90</v>
      </c>
      <c r="E38" s="32" t="s">
        <v>29</v>
      </c>
      <c r="F38" s="33" t="s">
        <v>11</v>
      </c>
      <c r="G38" s="34">
        <v>5926.73</v>
      </c>
    </row>
    <row r="39" spans="1:7" ht="30" customHeight="1">
      <c r="A39" s="94" t="s">
        <v>65</v>
      </c>
      <c r="B39" s="35">
        <v>100</v>
      </c>
      <c r="C39" s="31" t="s">
        <v>156</v>
      </c>
      <c r="D39" s="31" t="s">
        <v>90</v>
      </c>
      <c r="E39" s="32" t="s">
        <v>29</v>
      </c>
      <c r="F39" s="33" t="s">
        <v>11</v>
      </c>
      <c r="G39" s="34">
        <v>1159725.27</v>
      </c>
    </row>
    <row r="40" spans="1:7" ht="30" customHeight="1">
      <c r="A40" s="94" t="s">
        <v>66</v>
      </c>
      <c r="B40" s="35">
        <v>100</v>
      </c>
      <c r="C40" s="35">
        <v>10302261</v>
      </c>
      <c r="D40" s="31" t="s">
        <v>90</v>
      </c>
      <c r="E40" s="32" t="s">
        <v>29</v>
      </c>
      <c r="F40" s="33" t="s">
        <v>11</v>
      </c>
      <c r="G40" s="34">
        <v>-127070.04</v>
      </c>
    </row>
    <row r="41" spans="1:7" ht="12.75">
      <c r="A41" s="25" t="s">
        <v>16</v>
      </c>
      <c r="B41" s="26" t="s">
        <v>2</v>
      </c>
      <c r="C41" s="26" t="s">
        <v>17</v>
      </c>
      <c r="D41" s="26"/>
      <c r="E41" s="27" t="s">
        <v>2</v>
      </c>
      <c r="F41" s="28" t="s">
        <v>2</v>
      </c>
      <c r="G41" s="29">
        <f>G42+G68+G71</f>
        <v>40248394.760000005</v>
      </c>
    </row>
    <row r="42" spans="1:7" ht="12.75">
      <c r="A42" s="97" t="s">
        <v>44</v>
      </c>
      <c r="B42" s="26" t="s">
        <v>2</v>
      </c>
      <c r="C42" s="26" t="s">
        <v>18</v>
      </c>
      <c r="D42" s="26"/>
      <c r="E42" s="27" t="s">
        <v>2</v>
      </c>
      <c r="F42" s="28" t="s">
        <v>2</v>
      </c>
      <c r="G42" s="29">
        <f>G43+G54+G64</f>
        <v>40248365.660000004</v>
      </c>
    </row>
    <row r="43" spans="1:7" ht="15.75" customHeight="1">
      <c r="A43" s="97" t="s">
        <v>45</v>
      </c>
      <c r="B43" s="26" t="s">
        <v>2</v>
      </c>
      <c r="C43" s="26" t="s">
        <v>19</v>
      </c>
      <c r="D43" s="26"/>
      <c r="E43" s="27" t="s">
        <v>2</v>
      </c>
      <c r="F43" s="28" t="s">
        <v>2</v>
      </c>
      <c r="G43" s="41">
        <f>G44+G49</f>
        <v>29050836.490000002</v>
      </c>
    </row>
    <row r="44" spans="1:7" ht="12" customHeight="1">
      <c r="A44" s="97" t="s">
        <v>45</v>
      </c>
      <c r="B44" s="26" t="s">
        <v>2</v>
      </c>
      <c r="C44" s="26" t="s">
        <v>20</v>
      </c>
      <c r="D44" s="26"/>
      <c r="E44" s="27" t="s">
        <v>2</v>
      </c>
      <c r="F44" s="28" t="s">
        <v>2</v>
      </c>
      <c r="G44" s="41">
        <f>G45+G46+G47+G48</f>
        <v>29050488.660000004</v>
      </c>
    </row>
    <row r="45" spans="1:7" ht="23.25" customHeight="1">
      <c r="A45" s="94" t="s">
        <v>138</v>
      </c>
      <c r="B45" s="35">
        <v>182</v>
      </c>
      <c r="C45" s="35">
        <v>10501011</v>
      </c>
      <c r="D45" s="31" t="s">
        <v>90</v>
      </c>
      <c r="E45" s="37">
        <v>1000</v>
      </c>
      <c r="F45" s="38">
        <v>110</v>
      </c>
      <c r="G45" s="34">
        <v>28504430.76</v>
      </c>
    </row>
    <row r="46" spans="1:7" ht="24.75" customHeight="1">
      <c r="A46" s="30" t="s">
        <v>143</v>
      </c>
      <c r="B46" s="35">
        <v>182</v>
      </c>
      <c r="C46" s="35">
        <v>10501011</v>
      </c>
      <c r="D46" s="31" t="s">
        <v>90</v>
      </c>
      <c r="E46" s="37">
        <v>2100</v>
      </c>
      <c r="F46" s="38">
        <v>110</v>
      </c>
      <c r="G46" s="34">
        <v>544458.62</v>
      </c>
    </row>
    <row r="47" spans="1:7" ht="24" customHeight="1">
      <c r="A47" s="30" t="s">
        <v>101</v>
      </c>
      <c r="B47" s="35">
        <v>182</v>
      </c>
      <c r="C47" s="35">
        <v>10501011</v>
      </c>
      <c r="D47" s="31" t="s">
        <v>90</v>
      </c>
      <c r="E47" s="37">
        <v>3000</v>
      </c>
      <c r="F47" s="38">
        <v>110</v>
      </c>
      <c r="G47" s="42">
        <v>1599.28</v>
      </c>
    </row>
    <row r="48" spans="1:7" ht="24" customHeight="1" hidden="1">
      <c r="A48" s="30" t="s">
        <v>109</v>
      </c>
      <c r="B48" s="35">
        <v>182</v>
      </c>
      <c r="C48" s="35">
        <v>10501011</v>
      </c>
      <c r="D48" s="31" t="s">
        <v>90</v>
      </c>
      <c r="E48" s="37">
        <v>4000</v>
      </c>
      <c r="F48" s="38">
        <v>110</v>
      </c>
      <c r="G48" s="42"/>
    </row>
    <row r="49" spans="1:7" ht="22.5" customHeight="1">
      <c r="A49" s="25" t="s">
        <v>21</v>
      </c>
      <c r="B49" s="26" t="s">
        <v>2</v>
      </c>
      <c r="C49" s="26" t="s">
        <v>22</v>
      </c>
      <c r="D49" s="26"/>
      <c r="E49" s="27" t="s">
        <v>2</v>
      </c>
      <c r="F49" s="28" t="s">
        <v>2</v>
      </c>
      <c r="G49" s="43">
        <f>G50+G51+G52+G53</f>
        <v>347.83</v>
      </c>
    </row>
    <row r="50" spans="1:7" ht="32.25" customHeight="1">
      <c r="A50" s="94" t="s">
        <v>131</v>
      </c>
      <c r="B50" s="35">
        <v>182</v>
      </c>
      <c r="C50" s="35">
        <v>10501012</v>
      </c>
      <c r="D50" s="31" t="s">
        <v>90</v>
      </c>
      <c r="E50" s="37">
        <v>1000</v>
      </c>
      <c r="F50" s="38">
        <v>110</v>
      </c>
      <c r="G50" s="42">
        <v>-6.44</v>
      </c>
    </row>
    <row r="51" spans="1:7" ht="27" customHeight="1">
      <c r="A51" s="94" t="s">
        <v>132</v>
      </c>
      <c r="B51" s="35">
        <v>182</v>
      </c>
      <c r="C51" s="35">
        <v>10501012</v>
      </c>
      <c r="D51" s="31" t="s">
        <v>90</v>
      </c>
      <c r="E51" s="37">
        <v>2100</v>
      </c>
      <c r="F51" s="38">
        <v>110</v>
      </c>
      <c r="G51" s="42">
        <v>354.27</v>
      </c>
    </row>
    <row r="52" spans="1:7" ht="21" customHeight="1" hidden="1">
      <c r="A52" s="94" t="s">
        <v>133</v>
      </c>
      <c r="B52" s="35">
        <v>182</v>
      </c>
      <c r="C52" s="35">
        <v>10501012</v>
      </c>
      <c r="D52" s="31" t="s">
        <v>90</v>
      </c>
      <c r="E52" s="37">
        <v>3000</v>
      </c>
      <c r="F52" s="38">
        <v>110</v>
      </c>
      <c r="G52" s="42"/>
    </row>
    <row r="53" spans="1:7" ht="25.5" customHeight="1" hidden="1">
      <c r="A53" s="94" t="s">
        <v>110</v>
      </c>
      <c r="B53" s="31" t="s">
        <v>10</v>
      </c>
      <c r="C53" s="31" t="s">
        <v>22</v>
      </c>
      <c r="D53" s="31" t="s">
        <v>90</v>
      </c>
      <c r="E53" s="32" t="s">
        <v>14</v>
      </c>
      <c r="F53" s="33" t="s">
        <v>11</v>
      </c>
      <c r="G53" s="42"/>
    </row>
    <row r="54" spans="1:7" ht="24.75" customHeight="1">
      <c r="A54" s="25" t="s">
        <v>46</v>
      </c>
      <c r="B54" s="26" t="s">
        <v>2</v>
      </c>
      <c r="C54" s="39">
        <v>10501020</v>
      </c>
      <c r="D54" s="39"/>
      <c r="E54" s="27" t="s">
        <v>2</v>
      </c>
      <c r="F54" s="28" t="s">
        <v>2</v>
      </c>
      <c r="G54" s="44">
        <f>G55+G56+G57+G58+G59+G60+G61+G62+G63</f>
        <v>11198143.639999999</v>
      </c>
    </row>
    <row r="55" spans="1:7" ht="29.25" customHeight="1">
      <c r="A55" s="94" t="s">
        <v>121</v>
      </c>
      <c r="B55" s="35">
        <v>182</v>
      </c>
      <c r="C55" s="35">
        <v>10501021</v>
      </c>
      <c r="D55" s="31" t="s">
        <v>90</v>
      </c>
      <c r="E55" s="37">
        <v>1000</v>
      </c>
      <c r="F55" s="38">
        <v>110</v>
      </c>
      <c r="G55" s="42">
        <v>10961396.74</v>
      </c>
    </row>
    <row r="56" spans="1:7" ht="21.75" customHeight="1">
      <c r="A56" s="94" t="s">
        <v>95</v>
      </c>
      <c r="B56" s="35">
        <v>182</v>
      </c>
      <c r="C56" s="35">
        <v>10501021</v>
      </c>
      <c r="D56" s="31" t="s">
        <v>90</v>
      </c>
      <c r="E56" s="37">
        <v>2100</v>
      </c>
      <c r="F56" s="38">
        <v>110</v>
      </c>
      <c r="G56" s="42">
        <v>235704.37</v>
      </c>
    </row>
    <row r="57" spans="1:7" ht="18.75" customHeight="1" hidden="1">
      <c r="A57" s="94" t="s">
        <v>96</v>
      </c>
      <c r="B57" s="35">
        <v>182</v>
      </c>
      <c r="C57" s="35">
        <v>10501021</v>
      </c>
      <c r="D57" s="31" t="s">
        <v>90</v>
      </c>
      <c r="E57" s="37">
        <v>2200</v>
      </c>
      <c r="F57" s="38">
        <v>110</v>
      </c>
      <c r="G57" s="42"/>
    </row>
    <row r="58" spans="1:7" ht="31.5" customHeight="1" hidden="1">
      <c r="A58" s="94" t="s">
        <v>102</v>
      </c>
      <c r="B58" s="35">
        <v>182</v>
      </c>
      <c r="C58" s="35">
        <v>10501021</v>
      </c>
      <c r="D58" s="31" t="s">
        <v>90</v>
      </c>
      <c r="E58" s="37">
        <v>3000</v>
      </c>
      <c r="F58" s="38">
        <v>110</v>
      </c>
      <c r="G58" s="42"/>
    </row>
    <row r="59" spans="1:7" ht="23.25" customHeight="1" hidden="1">
      <c r="A59" s="94" t="s">
        <v>147</v>
      </c>
      <c r="B59" s="35">
        <v>182</v>
      </c>
      <c r="C59" s="35">
        <v>10501021</v>
      </c>
      <c r="D59" s="31" t="s">
        <v>90</v>
      </c>
      <c r="E59" s="37">
        <v>4000</v>
      </c>
      <c r="F59" s="38">
        <v>110</v>
      </c>
      <c r="G59" s="42"/>
    </row>
    <row r="60" spans="1:7" ht="23.25" customHeight="1">
      <c r="A60" s="30" t="s">
        <v>145</v>
      </c>
      <c r="B60" s="35">
        <v>182</v>
      </c>
      <c r="C60" s="35">
        <v>10501022</v>
      </c>
      <c r="D60" s="31" t="s">
        <v>90</v>
      </c>
      <c r="E60" s="37">
        <v>1000</v>
      </c>
      <c r="F60" s="38">
        <v>110</v>
      </c>
      <c r="G60" s="42">
        <v>0</v>
      </c>
    </row>
    <row r="61" spans="1:7" ht="34.5" customHeight="1">
      <c r="A61" s="30" t="s">
        <v>97</v>
      </c>
      <c r="B61" s="35">
        <v>182</v>
      </c>
      <c r="C61" s="35">
        <v>10501022</v>
      </c>
      <c r="D61" s="31" t="s">
        <v>90</v>
      </c>
      <c r="E61" s="37">
        <v>2100</v>
      </c>
      <c r="F61" s="38">
        <v>110</v>
      </c>
      <c r="G61" s="42">
        <v>1042.53</v>
      </c>
    </row>
    <row r="62" spans="1:7" ht="36.75" customHeight="1" hidden="1">
      <c r="A62" s="30" t="s">
        <v>103</v>
      </c>
      <c r="B62" s="35">
        <v>182</v>
      </c>
      <c r="C62" s="35">
        <v>10501022</v>
      </c>
      <c r="D62" s="31" t="s">
        <v>90</v>
      </c>
      <c r="E62" s="37">
        <v>3000</v>
      </c>
      <c r="F62" s="38">
        <v>110</v>
      </c>
      <c r="G62" s="42"/>
    </row>
    <row r="63" spans="1:7" ht="14.25" customHeight="1" hidden="1">
      <c r="A63" s="30" t="s">
        <v>111</v>
      </c>
      <c r="B63" s="35">
        <v>182</v>
      </c>
      <c r="C63" s="35">
        <v>10501022</v>
      </c>
      <c r="D63" s="35"/>
      <c r="E63" s="37">
        <v>4000</v>
      </c>
      <c r="F63" s="38">
        <v>110</v>
      </c>
      <c r="G63" s="42"/>
    </row>
    <row r="64" spans="1:7" ht="12.75">
      <c r="A64" s="25" t="s">
        <v>23</v>
      </c>
      <c r="B64" s="26" t="s">
        <v>2</v>
      </c>
      <c r="C64" s="39">
        <v>10501050</v>
      </c>
      <c r="D64" s="39"/>
      <c r="E64" s="27" t="s">
        <v>2</v>
      </c>
      <c r="F64" s="28" t="s">
        <v>2</v>
      </c>
      <c r="G64" s="44">
        <f>G65+G66+G67</f>
        <v>-614.47</v>
      </c>
    </row>
    <row r="65" spans="1:7" ht="24.75" customHeight="1">
      <c r="A65" s="30" t="s">
        <v>142</v>
      </c>
      <c r="B65" s="35">
        <v>182</v>
      </c>
      <c r="C65" s="35">
        <v>10501050</v>
      </c>
      <c r="D65" s="31" t="s">
        <v>90</v>
      </c>
      <c r="E65" s="37">
        <v>1000</v>
      </c>
      <c r="F65" s="38">
        <v>110</v>
      </c>
      <c r="G65" s="42">
        <v>-498.3</v>
      </c>
    </row>
    <row r="66" spans="1:7" ht="12.75" customHeight="1">
      <c r="A66" s="30" t="s">
        <v>144</v>
      </c>
      <c r="B66" s="35">
        <v>182</v>
      </c>
      <c r="C66" s="35">
        <v>10501050</v>
      </c>
      <c r="D66" s="31" t="s">
        <v>90</v>
      </c>
      <c r="E66" s="37">
        <v>2100</v>
      </c>
      <c r="F66" s="38">
        <v>110</v>
      </c>
      <c r="G66" s="42">
        <v>-116.17</v>
      </c>
    </row>
    <row r="67" spans="1:7" ht="10.5" customHeight="1" hidden="1">
      <c r="A67" s="30" t="s">
        <v>104</v>
      </c>
      <c r="B67" s="35">
        <v>182</v>
      </c>
      <c r="C67" s="35">
        <v>10501050</v>
      </c>
      <c r="D67" s="31" t="s">
        <v>90</v>
      </c>
      <c r="E67" s="37">
        <v>3000</v>
      </c>
      <c r="F67" s="38">
        <v>110</v>
      </c>
      <c r="G67" s="42"/>
    </row>
    <row r="68" spans="1:7" ht="10.5" customHeight="1">
      <c r="A68" s="25" t="s">
        <v>229</v>
      </c>
      <c r="B68" s="35"/>
      <c r="C68" s="39">
        <v>10503010</v>
      </c>
      <c r="D68" s="31"/>
      <c r="E68" s="37"/>
      <c r="F68" s="38"/>
      <c r="G68" s="65">
        <f>G69+G70</f>
        <v>29.1</v>
      </c>
    </row>
    <row r="69" spans="1:7" ht="10.5" customHeight="1">
      <c r="A69" s="30" t="s">
        <v>228</v>
      </c>
      <c r="B69" s="35">
        <v>182</v>
      </c>
      <c r="C69" s="35">
        <v>10503010</v>
      </c>
      <c r="D69" s="31" t="s">
        <v>90</v>
      </c>
      <c r="E69" s="37">
        <v>2100</v>
      </c>
      <c r="F69" s="38">
        <v>110</v>
      </c>
      <c r="G69" s="42">
        <v>29.1</v>
      </c>
    </row>
    <row r="70" spans="1:7" ht="22.5" customHeight="1" hidden="1">
      <c r="A70" s="30" t="s">
        <v>116</v>
      </c>
      <c r="B70" s="35">
        <v>182</v>
      </c>
      <c r="C70" s="35">
        <v>10503010</v>
      </c>
      <c r="D70" s="31" t="s">
        <v>90</v>
      </c>
      <c r="E70" s="37">
        <v>3000</v>
      </c>
      <c r="F70" s="38">
        <v>110</v>
      </c>
      <c r="G70" s="42"/>
    </row>
    <row r="71" spans="1:7" ht="17.25" customHeight="1" hidden="1">
      <c r="A71" s="25" t="s">
        <v>162</v>
      </c>
      <c r="B71" s="26" t="s">
        <v>2</v>
      </c>
      <c r="C71" s="39">
        <v>10506000</v>
      </c>
      <c r="D71" s="39"/>
      <c r="E71" s="27" t="s">
        <v>2</v>
      </c>
      <c r="F71" s="28" t="s">
        <v>2</v>
      </c>
      <c r="G71" s="44">
        <f>G72+G73+G74+G75</f>
        <v>0</v>
      </c>
    </row>
    <row r="72" spans="1:7" ht="24.75" customHeight="1" hidden="1">
      <c r="A72" s="45" t="s">
        <v>163</v>
      </c>
      <c r="B72" s="35">
        <v>182</v>
      </c>
      <c r="C72" s="35">
        <v>10506000</v>
      </c>
      <c r="D72" s="31" t="s">
        <v>90</v>
      </c>
      <c r="E72" s="37">
        <v>1000</v>
      </c>
      <c r="F72" s="38">
        <v>110</v>
      </c>
      <c r="G72" s="42"/>
    </row>
    <row r="73" spans="1:7" ht="13.5" customHeight="1" hidden="1">
      <c r="A73" s="45" t="s">
        <v>164</v>
      </c>
      <c r="B73" s="35">
        <v>182</v>
      </c>
      <c r="C73" s="35">
        <v>10506000</v>
      </c>
      <c r="D73" s="31" t="s">
        <v>90</v>
      </c>
      <c r="E73" s="37">
        <v>2100</v>
      </c>
      <c r="F73" s="38">
        <v>110</v>
      </c>
      <c r="G73" s="42"/>
    </row>
    <row r="74" spans="1:7" ht="32.25" customHeight="1" hidden="1">
      <c r="A74" s="45" t="s">
        <v>116</v>
      </c>
      <c r="B74" s="35">
        <v>182</v>
      </c>
      <c r="C74" s="35"/>
      <c r="D74" s="31" t="s">
        <v>90</v>
      </c>
      <c r="E74" s="37">
        <v>3000</v>
      </c>
      <c r="F74" s="38">
        <v>110</v>
      </c>
      <c r="G74" s="42"/>
    </row>
    <row r="75" spans="1:7" ht="21.75" customHeight="1" hidden="1">
      <c r="A75" s="46" t="s">
        <v>58</v>
      </c>
      <c r="B75" s="47">
        <v>182</v>
      </c>
      <c r="C75" s="47">
        <v>10503020</v>
      </c>
      <c r="D75" s="47"/>
      <c r="E75" s="48"/>
      <c r="F75" s="49"/>
      <c r="G75" s="50"/>
    </row>
    <row r="76" spans="1:7" ht="12.75">
      <c r="A76" s="25" t="s">
        <v>24</v>
      </c>
      <c r="B76" s="26" t="s">
        <v>2</v>
      </c>
      <c r="C76" s="39">
        <v>10600000</v>
      </c>
      <c r="D76" s="39"/>
      <c r="E76" s="27" t="s">
        <v>2</v>
      </c>
      <c r="F76" s="28" t="s">
        <v>2</v>
      </c>
      <c r="G76" s="44">
        <f>G77+G82</f>
        <v>7898402.119999999</v>
      </c>
    </row>
    <row r="77" spans="1:7" ht="12.75">
      <c r="A77" s="25" t="s">
        <v>25</v>
      </c>
      <c r="B77" s="26" t="s">
        <v>2</v>
      </c>
      <c r="C77" s="39">
        <v>10601000</v>
      </c>
      <c r="D77" s="39"/>
      <c r="E77" s="27" t="s">
        <v>2</v>
      </c>
      <c r="F77" s="28" t="s">
        <v>2</v>
      </c>
      <c r="G77" s="44">
        <f>G78+G79+G80+G81</f>
        <v>2936536.0100000002</v>
      </c>
    </row>
    <row r="78" spans="1:7" ht="31.5" customHeight="1">
      <c r="A78" s="94" t="s">
        <v>134</v>
      </c>
      <c r="B78" s="35">
        <v>182</v>
      </c>
      <c r="C78" s="35">
        <v>10601030</v>
      </c>
      <c r="D78" s="35">
        <v>13</v>
      </c>
      <c r="E78" s="37">
        <v>1000</v>
      </c>
      <c r="F78" s="38">
        <v>110</v>
      </c>
      <c r="G78" s="42">
        <v>2902282.31</v>
      </c>
    </row>
    <row r="79" spans="1:7" ht="24" customHeight="1">
      <c r="A79" s="94" t="s">
        <v>135</v>
      </c>
      <c r="B79" s="35">
        <v>182</v>
      </c>
      <c r="C79" s="35">
        <v>10601030</v>
      </c>
      <c r="D79" s="35">
        <v>13</v>
      </c>
      <c r="E79" s="37">
        <v>2100</v>
      </c>
      <c r="F79" s="38">
        <v>110</v>
      </c>
      <c r="G79" s="42">
        <v>34253.7</v>
      </c>
    </row>
    <row r="80" spans="1:7" ht="12.75" customHeight="1" hidden="1">
      <c r="A80" s="94" t="s">
        <v>98</v>
      </c>
      <c r="B80" s="35">
        <v>182</v>
      </c>
      <c r="C80" s="35">
        <v>10601030</v>
      </c>
      <c r="D80" s="35">
        <v>13</v>
      </c>
      <c r="E80" s="37">
        <v>2200</v>
      </c>
      <c r="F80" s="38">
        <v>110</v>
      </c>
      <c r="G80" s="42"/>
    </row>
    <row r="81" spans="1:7" ht="12" customHeight="1" hidden="1">
      <c r="A81" s="94" t="s">
        <v>112</v>
      </c>
      <c r="B81" s="35">
        <v>182</v>
      </c>
      <c r="C81" s="35">
        <v>10601030</v>
      </c>
      <c r="D81" s="35">
        <v>13</v>
      </c>
      <c r="E81" s="37">
        <v>4000</v>
      </c>
      <c r="F81" s="38">
        <v>110</v>
      </c>
      <c r="G81" s="42"/>
    </row>
    <row r="82" spans="1:7" ht="12.75">
      <c r="A82" s="51" t="s">
        <v>26</v>
      </c>
      <c r="B82" s="52" t="s">
        <v>2</v>
      </c>
      <c r="C82" s="53">
        <v>10606000</v>
      </c>
      <c r="D82" s="53"/>
      <c r="E82" s="54" t="s">
        <v>2</v>
      </c>
      <c r="F82" s="55" t="s">
        <v>2</v>
      </c>
      <c r="G82" s="44">
        <f>G83+G89</f>
        <v>4961866.109999999</v>
      </c>
    </row>
    <row r="83" spans="1:7" ht="14.25" customHeight="1">
      <c r="A83" s="51" t="s">
        <v>72</v>
      </c>
      <c r="B83" s="52" t="s">
        <v>2</v>
      </c>
      <c r="C83" s="53" t="s">
        <v>75</v>
      </c>
      <c r="D83" s="53"/>
      <c r="E83" s="54" t="s">
        <v>2</v>
      </c>
      <c r="F83" s="55" t="s">
        <v>2</v>
      </c>
      <c r="G83" s="44">
        <f>G84</f>
        <v>3664336.78</v>
      </c>
    </row>
    <row r="84" spans="1:7" ht="12" customHeight="1">
      <c r="A84" s="98" t="s">
        <v>73</v>
      </c>
      <c r="B84" s="56" t="s">
        <v>2</v>
      </c>
      <c r="C84" s="53">
        <v>10606033</v>
      </c>
      <c r="D84" s="57"/>
      <c r="E84" s="58" t="s">
        <v>2</v>
      </c>
      <c r="F84" s="59" t="s">
        <v>2</v>
      </c>
      <c r="G84" s="44">
        <f>G85+G86+G87+G88</f>
        <v>3664336.78</v>
      </c>
    </row>
    <row r="85" spans="1:7" ht="22.5" customHeight="1">
      <c r="A85" s="96" t="s">
        <v>123</v>
      </c>
      <c r="B85" s="57">
        <v>182</v>
      </c>
      <c r="C85" s="57">
        <v>10606033</v>
      </c>
      <c r="D85" s="57">
        <v>13</v>
      </c>
      <c r="E85" s="61">
        <v>1000</v>
      </c>
      <c r="F85" s="62">
        <v>110</v>
      </c>
      <c r="G85" s="42">
        <v>3598630.5</v>
      </c>
    </row>
    <row r="86" spans="1:7" ht="22.5" customHeight="1">
      <c r="A86" s="96" t="s">
        <v>161</v>
      </c>
      <c r="B86" s="57">
        <v>182</v>
      </c>
      <c r="C86" s="57">
        <v>10606033</v>
      </c>
      <c r="D86" s="57">
        <v>13</v>
      </c>
      <c r="E86" s="61">
        <v>2100</v>
      </c>
      <c r="F86" s="62">
        <v>110</v>
      </c>
      <c r="G86" s="42">
        <v>65706.28</v>
      </c>
    </row>
    <row r="87" spans="1:7" ht="33" customHeight="1" hidden="1">
      <c r="A87" s="96" t="s">
        <v>105</v>
      </c>
      <c r="B87" s="57">
        <v>182</v>
      </c>
      <c r="C87" s="57">
        <v>10606033</v>
      </c>
      <c r="D87" s="57">
        <v>13</v>
      </c>
      <c r="E87" s="61">
        <v>3000</v>
      </c>
      <c r="F87" s="62">
        <v>110</v>
      </c>
      <c r="G87" s="42"/>
    </row>
    <row r="88" spans="1:7" ht="21" customHeight="1" hidden="1">
      <c r="A88" s="96" t="s">
        <v>113</v>
      </c>
      <c r="B88" s="57">
        <v>182</v>
      </c>
      <c r="C88" s="57">
        <v>10606033</v>
      </c>
      <c r="D88" s="57">
        <v>13</v>
      </c>
      <c r="E88" s="61">
        <v>4000</v>
      </c>
      <c r="F88" s="62">
        <v>110</v>
      </c>
      <c r="G88" s="42"/>
    </row>
    <row r="89" spans="1:7" ht="12.75">
      <c r="A89" s="25" t="s">
        <v>86</v>
      </c>
      <c r="B89" s="26" t="s">
        <v>2</v>
      </c>
      <c r="C89" s="39">
        <v>10606040</v>
      </c>
      <c r="D89" s="39"/>
      <c r="E89" s="27" t="s">
        <v>2</v>
      </c>
      <c r="F89" s="28" t="s">
        <v>2</v>
      </c>
      <c r="G89" s="44">
        <f>G90</f>
        <v>1297529.3299999998</v>
      </c>
    </row>
    <row r="90" spans="1:7" ht="21.75" customHeight="1">
      <c r="A90" s="25" t="s">
        <v>87</v>
      </c>
      <c r="B90" s="26" t="s">
        <v>2</v>
      </c>
      <c r="C90" s="39">
        <v>10606043</v>
      </c>
      <c r="D90" s="39"/>
      <c r="E90" s="27" t="s">
        <v>2</v>
      </c>
      <c r="F90" s="28" t="s">
        <v>2</v>
      </c>
      <c r="G90" s="44">
        <f>G91+G92+G93+G94</f>
        <v>1297529.3299999998</v>
      </c>
    </row>
    <row r="91" spans="1:7" ht="23.25" customHeight="1">
      <c r="A91" s="93" t="s">
        <v>139</v>
      </c>
      <c r="B91" s="35">
        <v>182</v>
      </c>
      <c r="C91" s="35">
        <v>10606043</v>
      </c>
      <c r="D91" s="35">
        <v>13</v>
      </c>
      <c r="E91" s="37">
        <v>1000</v>
      </c>
      <c r="F91" s="38">
        <v>110</v>
      </c>
      <c r="G91" s="42">
        <v>1216152.89</v>
      </c>
    </row>
    <row r="92" spans="1:7" ht="21">
      <c r="A92" s="93" t="s">
        <v>99</v>
      </c>
      <c r="B92" s="35">
        <v>182</v>
      </c>
      <c r="C92" s="35">
        <v>10606043</v>
      </c>
      <c r="D92" s="35">
        <v>13</v>
      </c>
      <c r="E92" s="37">
        <v>2100</v>
      </c>
      <c r="F92" s="38">
        <v>110</v>
      </c>
      <c r="G92" s="42">
        <v>81376.44</v>
      </c>
    </row>
    <row r="93" spans="1:7" ht="21.75" customHeight="1" hidden="1">
      <c r="A93" s="93" t="s">
        <v>106</v>
      </c>
      <c r="B93" s="35">
        <v>182</v>
      </c>
      <c r="C93" s="35">
        <v>10606043</v>
      </c>
      <c r="D93" s="35">
        <v>13</v>
      </c>
      <c r="E93" s="37">
        <v>3000</v>
      </c>
      <c r="F93" s="38">
        <v>110</v>
      </c>
      <c r="G93" s="42">
        <v>0</v>
      </c>
    </row>
    <row r="94" spans="1:7" ht="22.5" customHeight="1" hidden="1">
      <c r="A94" s="93" t="s">
        <v>114</v>
      </c>
      <c r="B94" s="35">
        <v>182</v>
      </c>
      <c r="C94" s="35">
        <v>10606043</v>
      </c>
      <c r="D94" s="35">
        <v>13</v>
      </c>
      <c r="E94" s="37">
        <v>4000</v>
      </c>
      <c r="F94" s="38">
        <v>110</v>
      </c>
      <c r="G94" s="42"/>
    </row>
    <row r="95" spans="1:7" ht="23.25" customHeight="1">
      <c r="A95" s="25" t="s">
        <v>27</v>
      </c>
      <c r="B95" s="26" t="s">
        <v>2</v>
      </c>
      <c r="C95" s="39">
        <v>10900000</v>
      </c>
      <c r="D95" s="39"/>
      <c r="E95" s="27" t="s">
        <v>2</v>
      </c>
      <c r="F95" s="28" t="s">
        <v>2</v>
      </c>
      <c r="G95" s="44">
        <f>G96+G97+G98</f>
        <v>152.89</v>
      </c>
    </row>
    <row r="96" spans="1:7" ht="23.25" customHeight="1" hidden="1">
      <c r="A96" s="30" t="s">
        <v>92</v>
      </c>
      <c r="B96" s="35">
        <v>182</v>
      </c>
      <c r="C96" s="35">
        <v>10904053</v>
      </c>
      <c r="D96" s="35">
        <v>13</v>
      </c>
      <c r="E96" s="37">
        <v>1000</v>
      </c>
      <c r="F96" s="38">
        <v>110</v>
      </c>
      <c r="G96" s="42"/>
    </row>
    <row r="97" spans="1:7" ht="23.25" customHeight="1">
      <c r="A97" s="30" t="s">
        <v>100</v>
      </c>
      <c r="B97" s="35">
        <v>182</v>
      </c>
      <c r="C97" s="35">
        <v>10904053</v>
      </c>
      <c r="D97" s="35">
        <v>13</v>
      </c>
      <c r="E97" s="37">
        <v>2100</v>
      </c>
      <c r="F97" s="38">
        <v>110</v>
      </c>
      <c r="G97" s="42">
        <v>152.89</v>
      </c>
    </row>
    <row r="98" spans="1:7" ht="21" customHeight="1" hidden="1">
      <c r="A98" s="30" t="s">
        <v>107</v>
      </c>
      <c r="B98" s="31" t="s">
        <v>10</v>
      </c>
      <c r="C98" s="31" t="s">
        <v>49</v>
      </c>
      <c r="D98" s="31"/>
      <c r="E98" s="32" t="s">
        <v>13</v>
      </c>
      <c r="F98" s="63" t="s">
        <v>11</v>
      </c>
      <c r="G98" s="60"/>
    </row>
    <row r="99" spans="1:7" ht="26.25" customHeight="1">
      <c r="A99" s="25" t="s">
        <v>28</v>
      </c>
      <c r="B99" s="26" t="s">
        <v>2</v>
      </c>
      <c r="C99" s="39">
        <v>11100000</v>
      </c>
      <c r="D99" s="39"/>
      <c r="E99" s="27" t="s">
        <v>2</v>
      </c>
      <c r="F99" s="28" t="s">
        <v>2</v>
      </c>
      <c r="G99" s="44">
        <f>G100+G106+G108</f>
        <v>6989077.66</v>
      </c>
    </row>
    <row r="100" spans="1:7" ht="42" customHeight="1">
      <c r="A100" s="97" t="s">
        <v>50</v>
      </c>
      <c r="B100" s="26" t="s">
        <v>2</v>
      </c>
      <c r="C100" s="39">
        <v>11105000</v>
      </c>
      <c r="D100" s="39"/>
      <c r="E100" s="27" t="s">
        <v>2</v>
      </c>
      <c r="F100" s="28" t="s">
        <v>2</v>
      </c>
      <c r="G100" s="44">
        <f>G101+G102+G103+G104+G105</f>
        <v>6335467.96</v>
      </c>
    </row>
    <row r="101" spans="1:7" ht="30.75" customHeight="1">
      <c r="A101" s="94" t="s">
        <v>74</v>
      </c>
      <c r="B101" s="31" t="s">
        <v>30</v>
      </c>
      <c r="C101" s="35">
        <v>11105013</v>
      </c>
      <c r="D101" s="35">
        <v>13</v>
      </c>
      <c r="E101" s="32" t="s">
        <v>29</v>
      </c>
      <c r="F101" s="38">
        <v>120</v>
      </c>
      <c r="G101" s="60">
        <v>5204527.35</v>
      </c>
    </row>
    <row r="102" spans="1:7" ht="30.75" customHeight="1">
      <c r="A102" s="94" t="s">
        <v>74</v>
      </c>
      <c r="B102" s="31" t="s">
        <v>230</v>
      </c>
      <c r="C102" s="35">
        <v>11105013</v>
      </c>
      <c r="D102" s="35">
        <v>13</v>
      </c>
      <c r="E102" s="32" t="s">
        <v>29</v>
      </c>
      <c r="F102" s="38">
        <v>120</v>
      </c>
      <c r="G102" s="60">
        <v>20945.19</v>
      </c>
    </row>
    <row r="103" spans="1:7" ht="30.75" customHeight="1">
      <c r="A103" s="94" t="s">
        <v>77</v>
      </c>
      <c r="B103" s="35">
        <v>250</v>
      </c>
      <c r="C103" s="35">
        <v>11105025</v>
      </c>
      <c r="D103" s="35">
        <v>13</v>
      </c>
      <c r="E103" s="32" t="s">
        <v>29</v>
      </c>
      <c r="F103" s="38">
        <v>120</v>
      </c>
      <c r="G103" s="42">
        <v>538286.91</v>
      </c>
    </row>
    <row r="104" spans="1:7" ht="28.5" customHeight="1">
      <c r="A104" s="94" t="s">
        <v>78</v>
      </c>
      <c r="B104" s="35">
        <v>250</v>
      </c>
      <c r="C104" s="35">
        <v>11105035</v>
      </c>
      <c r="D104" s="35">
        <v>13</v>
      </c>
      <c r="E104" s="32" t="s">
        <v>29</v>
      </c>
      <c r="F104" s="38">
        <v>120</v>
      </c>
      <c r="G104" s="42">
        <v>342030.96</v>
      </c>
    </row>
    <row r="105" spans="1:7" ht="21.75" customHeight="1">
      <c r="A105" s="94" t="s">
        <v>237</v>
      </c>
      <c r="B105" s="35">
        <v>250</v>
      </c>
      <c r="C105" s="35">
        <v>11105075</v>
      </c>
      <c r="D105" s="35">
        <v>13</v>
      </c>
      <c r="E105" s="32" t="s">
        <v>29</v>
      </c>
      <c r="F105" s="38">
        <v>120</v>
      </c>
      <c r="G105" s="42">
        <v>229677.55</v>
      </c>
    </row>
    <row r="106" spans="1:7" ht="33" customHeight="1" hidden="1">
      <c r="A106" s="25" t="s">
        <v>160</v>
      </c>
      <c r="B106" s="39">
        <v>250</v>
      </c>
      <c r="C106" s="39">
        <v>11107015</v>
      </c>
      <c r="D106" s="39"/>
      <c r="E106" s="27"/>
      <c r="F106" s="92"/>
      <c r="G106" s="65">
        <f>G107</f>
        <v>0</v>
      </c>
    </row>
    <row r="107" spans="1:7" ht="21.75" customHeight="1" hidden="1">
      <c r="A107" s="94" t="s">
        <v>160</v>
      </c>
      <c r="B107" s="35">
        <v>250</v>
      </c>
      <c r="C107" s="35">
        <v>11107015</v>
      </c>
      <c r="D107" s="35">
        <v>13</v>
      </c>
      <c r="E107" s="32" t="s">
        <v>29</v>
      </c>
      <c r="F107" s="38">
        <v>120</v>
      </c>
      <c r="G107" s="42"/>
    </row>
    <row r="108" spans="1:7" ht="44.25" customHeight="1">
      <c r="A108" s="25" t="s">
        <v>47</v>
      </c>
      <c r="B108" s="26" t="s">
        <v>2</v>
      </c>
      <c r="C108" s="39">
        <v>11109000</v>
      </c>
      <c r="D108" s="39"/>
      <c r="E108" s="27" t="s">
        <v>2</v>
      </c>
      <c r="F108" s="28" t="s">
        <v>2</v>
      </c>
      <c r="G108" s="44">
        <f>G109</f>
        <v>653609.7</v>
      </c>
    </row>
    <row r="109" spans="1:7" ht="35.25" customHeight="1">
      <c r="A109" s="30" t="s">
        <v>79</v>
      </c>
      <c r="B109" s="35">
        <v>250</v>
      </c>
      <c r="C109" s="35">
        <v>11109045</v>
      </c>
      <c r="D109" s="35">
        <v>13</v>
      </c>
      <c r="E109" s="32" t="s">
        <v>29</v>
      </c>
      <c r="F109" s="38">
        <v>120</v>
      </c>
      <c r="G109" s="42">
        <v>653609.7</v>
      </c>
    </row>
    <row r="110" spans="1:7" ht="18" customHeight="1" hidden="1">
      <c r="A110" s="64" t="s">
        <v>118</v>
      </c>
      <c r="B110" s="35"/>
      <c r="C110" s="39">
        <v>11200000</v>
      </c>
      <c r="D110" s="35"/>
      <c r="E110" s="32"/>
      <c r="F110" s="38"/>
      <c r="G110" s="65">
        <f>G111</f>
        <v>0</v>
      </c>
    </row>
    <row r="111" spans="1:7" ht="20.25" customHeight="1" hidden="1">
      <c r="A111" s="66" t="s">
        <v>122</v>
      </c>
      <c r="B111" s="31" t="s">
        <v>119</v>
      </c>
      <c r="C111" s="35">
        <v>11201070</v>
      </c>
      <c r="D111" s="31" t="s">
        <v>90</v>
      </c>
      <c r="E111" s="32" t="s">
        <v>59</v>
      </c>
      <c r="F111" s="38">
        <v>120</v>
      </c>
      <c r="G111" s="42">
        <v>0</v>
      </c>
    </row>
    <row r="112" spans="1:7" ht="25.5" customHeight="1">
      <c r="A112" s="25" t="s">
        <v>57</v>
      </c>
      <c r="B112" s="26" t="s">
        <v>2</v>
      </c>
      <c r="C112" s="39">
        <v>11300000</v>
      </c>
      <c r="D112" s="39"/>
      <c r="E112" s="27" t="s">
        <v>2</v>
      </c>
      <c r="F112" s="28" t="s">
        <v>2</v>
      </c>
      <c r="G112" s="44">
        <f>G113+G114</f>
        <v>13700</v>
      </c>
    </row>
    <row r="113" spans="1:7" ht="13.5" customHeight="1">
      <c r="A113" s="30" t="s">
        <v>88</v>
      </c>
      <c r="B113" s="35">
        <v>250</v>
      </c>
      <c r="C113" s="35">
        <v>11301995</v>
      </c>
      <c r="D113" s="35">
        <v>13</v>
      </c>
      <c r="E113" s="32" t="s">
        <v>29</v>
      </c>
      <c r="F113" s="38">
        <v>130</v>
      </c>
      <c r="G113" s="60">
        <v>13700</v>
      </c>
    </row>
    <row r="114" spans="1:7" ht="15.75" customHeight="1" hidden="1">
      <c r="A114" s="30" t="s">
        <v>117</v>
      </c>
      <c r="B114" s="35">
        <v>250</v>
      </c>
      <c r="C114" s="35">
        <v>11302995</v>
      </c>
      <c r="D114" s="35">
        <v>13</v>
      </c>
      <c r="E114" s="32" t="s">
        <v>29</v>
      </c>
      <c r="F114" s="38">
        <v>130</v>
      </c>
      <c r="G114" s="60"/>
    </row>
    <row r="115" spans="1:7" ht="14.25" customHeight="1">
      <c r="A115" s="25" t="s">
        <v>31</v>
      </c>
      <c r="B115" s="26" t="s">
        <v>2</v>
      </c>
      <c r="C115" s="39">
        <v>11400000</v>
      </c>
      <c r="D115" s="39"/>
      <c r="E115" s="27" t="s">
        <v>2</v>
      </c>
      <c r="F115" s="28" t="s">
        <v>2</v>
      </c>
      <c r="G115" s="44">
        <f>G116+G117+G118</f>
        <v>1896972.89</v>
      </c>
    </row>
    <row r="116" spans="1:7" ht="46.5" customHeight="1" hidden="1">
      <c r="A116" s="67" t="s">
        <v>80</v>
      </c>
      <c r="B116" s="35">
        <v>250</v>
      </c>
      <c r="C116" s="35">
        <v>11402053</v>
      </c>
      <c r="D116" s="35">
        <v>13</v>
      </c>
      <c r="E116" s="32" t="s">
        <v>29</v>
      </c>
      <c r="F116" s="38">
        <v>410</v>
      </c>
      <c r="G116" s="68"/>
    </row>
    <row r="117" spans="1:7" ht="21.75" customHeight="1">
      <c r="A117" s="30" t="s">
        <v>81</v>
      </c>
      <c r="B117" s="31" t="s">
        <v>30</v>
      </c>
      <c r="C117" s="35">
        <v>11406013</v>
      </c>
      <c r="D117" s="35">
        <v>13</v>
      </c>
      <c r="E117" s="32" t="s">
        <v>29</v>
      </c>
      <c r="F117" s="38">
        <v>430</v>
      </c>
      <c r="G117" s="60">
        <v>145657.24</v>
      </c>
    </row>
    <row r="118" spans="1:7" ht="24" customHeight="1">
      <c r="A118" s="30" t="s">
        <v>82</v>
      </c>
      <c r="B118" s="31" t="s">
        <v>30</v>
      </c>
      <c r="C118" s="35">
        <v>11406025</v>
      </c>
      <c r="D118" s="35">
        <v>13</v>
      </c>
      <c r="E118" s="32" t="s">
        <v>29</v>
      </c>
      <c r="F118" s="38">
        <v>430</v>
      </c>
      <c r="G118" s="42">
        <v>1751315.65</v>
      </c>
    </row>
    <row r="119" spans="1:7" ht="12.75">
      <c r="A119" s="25" t="s">
        <v>32</v>
      </c>
      <c r="B119" s="26" t="s">
        <v>2</v>
      </c>
      <c r="C119" s="39">
        <v>11500000</v>
      </c>
      <c r="D119" s="39"/>
      <c r="E119" s="27" t="s">
        <v>2</v>
      </c>
      <c r="F119" s="28" t="s">
        <v>2</v>
      </c>
      <c r="G119" s="44">
        <f>G120</f>
        <v>87041.31</v>
      </c>
    </row>
    <row r="120" spans="1:7" ht="23.25" customHeight="1">
      <c r="A120" s="30" t="s">
        <v>83</v>
      </c>
      <c r="B120" s="31" t="s">
        <v>30</v>
      </c>
      <c r="C120" s="35">
        <v>11502050</v>
      </c>
      <c r="D120" s="35">
        <v>13</v>
      </c>
      <c r="E120" s="32" t="s">
        <v>29</v>
      </c>
      <c r="F120" s="87">
        <v>140</v>
      </c>
      <c r="G120" s="60">
        <v>87041.31</v>
      </c>
    </row>
    <row r="121" spans="1:7" ht="16.5" customHeight="1">
      <c r="A121" s="25" t="s">
        <v>54</v>
      </c>
      <c r="B121" s="26"/>
      <c r="C121" s="39">
        <v>11600000</v>
      </c>
      <c r="D121" s="39"/>
      <c r="E121" s="27"/>
      <c r="F121" s="88"/>
      <c r="G121" s="44">
        <f>G122+G123+G124+G125+G126+G127</f>
        <v>22533.34</v>
      </c>
    </row>
    <row r="122" spans="1:7" ht="38.25" customHeight="1">
      <c r="A122" s="30" t="s">
        <v>192</v>
      </c>
      <c r="B122" s="31" t="s">
        <v>30</v>
      </c>
      <c r="C122" s="35">
        <v>11607010</v>
      </c>
      <c r="D122" s="35">
        <v>13</v>
      </c>
      <c r="E122" s="32" t="s">
        <v>29</v>
      </c>
      <c r="F122" s="86" t="s">
        <v>33</v>
      </c>
      <c r="G122" s="60">
        <v>22533.34</v>
      </c>
    </row>
    <row r="123" spans="1:7" ht="25.5" customHeight="1" hidden="1">
      <c r="A123" s="30" t="s">
        <v>213</v>
      </c>
      <c r="B123" s="31" t="s">
        <v>55</v>
      </c>
      <c r="C123" s="35">
        <v>11602020</v>
      </c>
      <c r="D123" s="31" t="s">
        <v>214</v>
      </c>
      <c r="E123" s="32" t="s">
        <v>29</v>
      </c>
      <c r="F123" s="86" t="s">
        <v>33</v>
      </c>
      <c r="G123" s="60"/>
    </row>
    <row r="124" spans="1:7" ht="33.75" customHeight="1" hidden="1">
      <c r="A124" s="30" t="s">
        <v>182</v>
      </c>
      <c r="B124" s="31" t="s">
        <v>55</v>
      </c>
      <c r="C124" s="31" t="s">
        <v>183</v>
      </c>
      <c r="D124" s="31" t="s">
        <v>90</v>
      </c>
      <c r="E124" s="32" t="s">
        <v>184</v>
      </c>
      <c r="F124" s="86" t="s">
        <v>33</v>
      </c>
      <c r="G124" s="60"/>
    </row>
    <row r="125" spans="1:7" ht="36.75" customHeight="1" hidden="1">
      <c r="A125" s="30" t="s">
        <v>185</v>
      </c>
      <c r="B125" s="31" t="s">
        <v>30</v>
      </c>
      <c r="C125" s="31" t="s">
        <v>186</v>
      </c>
      <c r="D125" s="31" t="s">
        <v>91</v>
      </c>
      <c r="E125" s="32" t="s">
        <v>29</v>
      </c>
      <c r="F125" s="63" t="s">
        <v>33</v>
      </c>
      <c r="G125" s="60"/>
    </row>
    <row r="126" spans="1:7" ht="23.25" customHeight="1" hidden="1">
      <c r="A126" s="30"/>
      <c r="B126" s="31"/>
      <c r="C126" s="31"/>
      <c r="D126" s="31"/>
      <c r="E126" s="32"/>
      <c r="F126" s="63"/>
      <c r="G126" s="60"/>
    </row>
    <row r="127" spans="1:7" ht="13.5" customHeight="1" hidden="1">
      <c r="A127" s="30"/>
      <c r="B127" s="31"/>
      <c r="C127" s="31"/>
      <c r="D127" s="31"/>
      <c r="E127" s="32"/>
      <c r="F127" s="33"/>
      <c r="G127" s="60"/>
    </row>
    <row r="128" spans="1:7" ht="12.75">
      <c r="A128" s="25" t="s">
        <v>34</v>
      </c>
      <c r="B128" s="26" t="s">
        <v>2</v>
      </c>
      <c r="C128" s="26" t="s">
        <v>35</v>
      </c>
      <c r="D128" s="26"/>
      <c r="E128" s="27" t="s">
        <v>2</v>
      </c>
      <c r="F128" s="28" t="s">
        <v>2</v>
      </c>
      <c r="G128" s="44">
        <f>G129+G130+G131+G132+G133</f>
        <v>817320.3</v>
      </c>
    </row>
    <row r="129" spans="1:7" ht="12" customHeight="1">
      <c r="A129" s="30" t="s">
        <v>84</v>
      </c>
      <c r="B129" s="31" t="s">
        <v>37</v>
      </c>
      <c r="C129" s="31" t="s">
        <v>36</v>
      </c>
      <c r="D129" s="31" t="s">
        <v>91</v>
      </c>
      <c r="E129" s="32" t="s">
        <v>29</v>
      </c>
      <c r="F129" s="33" t="s">
        <v>38</v>
      </c>
      <c r="G129" s="69">
        <v>-1325.57</v>
      </c>
    </row>
    <row r="130" spans="1:7" ht="12.75" customHeight="1">
      <c r="A130" s="30" t="s">
        <v>84</v>
      </c>
      <c r="B130" s="31" t="s">
        <v>30</v>
      </c>
      <c r="C130" s="31" t="s">
        <v>36</v>
      </c>
      <c r="D130" s="31" t="s">
        <v>91</v>
      </c>
      <c r="E130" s="32" t="s">
        <v>29</v>
      </c>
      <c r="F130" s="33" t="s">
        <v>38</v>
      </c>
      <c r="G130" s="60">
        <v>17999.37</v>
      </c>
    </row>
    <row r="131" spans="1:7" ht="12.75" customHeight="1">
      <c r="A131" s="30" t="s">
        <v>85</v>
      </c>
      <c r="B131" s="31" t="s">
        <v>30</v>
      </c>
      <c r="C131" s="31" t="s">
        <v>39</v>
      </c>
      <c r="D131" s="31" t="s">
        <v>91</v>
      </c>
      <c r="E131" s="32" t="s">
        <v>29</v>
      </c>
      <c r="F131" s="33" t="s">
        <v>38</v>
      </c>
      <c r="G131" s="60">
        <v>800618.5</v>
      </c>
    </row>
    <row r="132" spans="1:7" ht="23.25" customHeight="1" hidden="1">
      <c r="A132" s="30" t="s">
        <v>244</v>
      </c>
      <c r="B132" s="31" t="s">
        <v>30</v>
      </c>
      <c r="C132" s="31" t="s">
        <v>243</v>
      </c>
      <c r="D132" s="31" t="s">
        <v>91</v>
      </c>
      <c r="E132" s="32" t="s">
        <v>223</v>
      </c>
      <c r="F132" s="33" t="s">
        <v>150</v>
      </c>
      <c r="G132" s="60"/>
    </row>
    <row r="133" spans="1:7" ht="35.25" customHeight="1">
      <c r="A133" s="30" t="s">
        <v>245</v>
      </c>
      <c r="B133" s="31" t="s">
        <v>30</v>
      </c>
      <c r="C133" s="31" t="s">
        <v>242</v>
      </c>
      <c r="D133" s="31" t="s">
        <v>91</v>
      </c>
      <c r="E133" s="32" t="s">
        <v>29</v>
      </c>
      <c r="F133" s="33" t="s">
        <v>38</v>
      </c>
      <c r="G133" s="60">
        <v>28</v>
      </c>
    </row>
    <row r="134" spans="1:7" ht="13.5" customHeight="1">
      <c r="A134" s="25" t="s">
        <v>40</v>
      </c>
      <c r="B134" s="26" t="s">
        <v>2</v>
      </c>
      <c r="C134" s="26" t="s">
        <v>41</v>
      </c>
      <c r="D134" s="26"/>
      <c r="E134" s="27" t="s">
        <v>2</v>
      </c>
      <c r="F134" s="28" t="s">
        <v>2</v>
      </c>
      <c r="G134" s="44">
        <f>SUM(G135:G169)</f>
        <v>16835648.3</v>
      </c>
    </row>
    <row r="135" spans="1:8" ht="15" customHeight="1">
      <c r="A135" s="105" t="s">
        <v>76</v>
      </c>
      <c r="B135" s="31" t="s">
        <v>30</v>
      </c>
      <c r="C135" s="31" t="s">
        <v>124</v>
      </c>
      <c r="D135" s="31" t="s">
        <v>91</v>
      </c>
      <c r="E135" s="32" t="s">
        <v>29</v>
      </c>
      <c r="F135" s="86" t="s">
        <v>150</v>
      </c>
      <c r="G135" s="42">
        <v>13060103</v>
      </c>
      <c r="H135" s="107"/>
    </row>
    <row r="136" spans="1:7" ht="24.75" customHeight="1">
      <c r="A136" s="105" t="s">
        <v>165</v>
      </c>
      <c r="B136" s="31" t="s">
        <v>30</v>
      </c>
      <c r="C136" s="31" t="s">
        <v>166</v>
      </c>
      <c r="D136" s="31" t="s">
        <v>91</v>
      </c>
      <c r="E136" s="32" t="s">
        <v>167</v>
      </c>
      <c r="F136" s="86" t="s">
        <v>150</v>
      </c>
      <c r="G136" s="42">
        <v>384089.93</v>
      </c>
    </row>
    <row r="137" spans="1:7" ht="24.75" customHeight="1" hidden="1">
      <c r="A137" s="105" t="s">
        <v>188</v>
      </c>
      <c r="B137" s="31" t="s">
        <v>30</v>
      </c>
      <c r="C137" s="31" t="s">
        <v>166</v>
      </c>
      <c r="D137" s="31" t="s">
        <v>91</v>
      </c>
      <c r="E137" s="32" t="s">
        <v>187</v>
      </c>
      <c r="F137" s="86" t="s">
        <v>150</v>
      </c>
      <c r="G137" s="42"/>
    </row>
    <row r="138" spans="1:7" ht="24.75" customHeight="1" hidden="1">
      <c r="A138" s="105" t="s">
        <v>194</v>
      </c>
      <c r="B138" s="31" t="s">
        <v>30</v>
      </c>
      <c r="C138" s="31" t="s">
        <v>166</v>
      </c>
      <c r="D138" s="31" t="s">
        <v>91</v>
      </c>
      <c r="E138" s="32" t="s">
        <v>193</v>
      </c>
      <c r="F138" s="86" t="s">
        <v>150</v>
      </c>
      <c r="G138" s="42"/>
    </row>
    <row r="139" spans="1:7" ht="47.25" customHeight="1">
      <c r="A139" s="105" t="s">
        <v>216</v>
      </c>
      <c r="B139" s="31" t="s">
        <v>30</v>
      </c>
      <c r="C139" s="31" t="s">
        <v>217</v>
      </c>
      <c r="D139" s="31" t="s">
        <v>91</v>
      </c>
      <c r="E139" s="32" t="s">
        <v>29</v>
      </c>
      <c r="F139" s="86" t="s">
        <v>150</v>
      </c>
      <c r="G139" s="42">
        <v>1786746.57</v>
      </c>
    </row>
    <row r="140" spans="1:7" ht="36" customHeight="1">
      <c r="A140" s="105" t="s">
        <v>218</v>
      </c>
      <c r="B140" s="31" t="s">
        <v>30</v>
      </c>
      <c r="C140" s="31" t="s">
        <v>219</v>
      </c>
      <c r="D140" s="31" t="s">
        <v>91</v>
      </c>
      <c r="E140" s="32" t="s">
        <v>29</v>
      </c>
      <c r="F140" s="86" t="s">
        <v>150</v>
      </c>
      <c r="G140" s="42">
        <v>1169510.02</v>
      </c>
    </row>
    <row r="141" spans="1:7" ht="24.75" customHeight="1" hidden="1">
      <c r="A141" s="105" t="s">
        <v>151</v>
      </c>
      <c r="B141" s="31" t="s">
        <v>30</v>
      </c>
      <c r="C141" s="31" t="s">
        <v>149</v>
      </c>
      <c r="D141" s="31" t="s">
        <v>91</v>
      </c>
      <c r="E141" s="32" t="s">
        <v>29</v>
      </c>
      <c r="F141" s="86" t="s">
        <v>150</v>
      </c>
      <c r="G141" s="42"/>
    </row>
    <row r="142" spans="1:7" ht="19.5" customHeight="1">
      <c r="A142" s="105" t="s">
        <v>236</v>
      </c>
      <c r="B142" s="31" t="s">
        <v>30</v>
      </c>
      <c r="C142" s="31" t="s">
        <v>224</v>
      </c>
      <c r="D142" s="31" t="s">
        <v>225</v>
      </c>
      <c r="E142" s="32" t="s">
        <v>235</v>
      </c>
      <c r="F142" s="86" t="s">
        <v>150</v>
      </c>
      <c r="G142" s="42">
        <v>300000</v>
      </c>
    </row>
    <row r="143" spans="1:7" ht="24.75" customHeight="1" hidden="1">
      <c r="A143" s="105" t="s">
        <v>205</v>
      </c>
      <c r="B143" s="31" t="s">
        <v>30</v>
      </c>
      <c r="C143" s="31" t="s">
        <v>125</v>
      </c>
      <c r="D143" s="31" t="s">
        <v>91</v>
      </c>
      <c r="E143" s="32" t="s">
        <v>204</v>
      </c>
      <c r="F143" s="86" t="s">
        <v>150</v>
      </c>
      <c r="G143" s="42"/>
    </row>
    <row r="144" spans="1:7" ht="45" customHeight="1" hidden="1">
      <c r="A144" s="109" t="s">
        <v>168</v>
      </c>
      <c r="B144" s="31" t="s">
        <v>30</v>
      </c>
      <c r="C144" s="31" t="s">
        <v>125</v>
      </c>
      <c r="D144" s="31" t="s">
        <v>91</v>
      </c>
      <c r="E144" s="32" t="s">
        <v>169</v>
      </c>
      <c r="F144" s="86" t="s">
        <v>150</v>
      </c>
      <c r="G144" s="42"/>
    </row>
    <row r="145" spans="1:7" ht="23.25" customHeight="1" hidden="1">
      <c r="A145" s="105" t="s">
        <v>170</v>
      </c>
      <c r="B145" s="31" t="s">
        <v>30</v>
      </c>
      <c r="C145" s="31" t="s">
        <v>125</v>
      </c>
      <c r="D145" s="31" t="s">
        <v>91</v>
      </c>
      <c r="E145" s="32" t="s">
        <v>171</v>
      </c>
      <c r="F145" s="86" t="s">
        <v>150</v>
      </c>
      <c r="G145" s="42"/>
    </row>
    <row r="146" spans="1:7" ht="23.25" customHeight="1" hidden="1">
      <c r="A146" s="106" t="s">
        <v>172</v>
      </c>
      <c r="B146" s="31" t="s">
        <v>30</v>
      </c>
      <c r="C146" s="31" t="s">
        <v>125</v>
      </c>
      <c r="D146" s="31" t="s">
        <v>91</v>
      </c>
      <c r="E146" s="32" t="s">
        <v>159</v>
      </c>
      <c r="F146" s="86" t="s">
        <v>150</v>
      </c>
      <c r="G146" s="42"/>
    </row>
    <row r="147" spans="1:7" ht="24.75" customHeight="1" hidden="1">
      <c r="A147" s="105" t="s">
        <v>173</v>
      </c>
      <c r="B147" s="31" t="s">
        <v>30</v>
      </c>
      <c r="C147" s="31" t="s">
        <v>125</v>
      </c>
      <c r="D147" s="31" t="s">
        <v>91</v>
      </c>
      <c r="E147" s="32" t="s">
        <v>174</v>
      </c>
      <c r="F147" s="86" t="s">
        <v>150</v>
      </c>
      <c r="G147" s="42"/>
    </row>
    <row r="148" spans="1:7" ht="25.5" customHeight="1" hidden="1">
      <c r="A148" s="106" t="s">
        <v>153</v>
      </c>
      <c r="B148" s="31" t="s">
        <v>30</v>
      </c>
      <c r="C148" s="31" t="s">
        <v>125</v>
      </c>
      <c r="D148" s="31" t="s">
        <v>91</v>
      </c>
      <c r="E148" s="32" t="s">
        <v>152</v>
      </c>
      <c r="F148" s="86" t="s">
        <v>150</v>
      </c>
      <c r="G148" s="60"/>
    </row>
    <row r="149" spans="1:7" ht="27.75" customHeight="1" hidden="1">
      <c r="A149" s="105" t="s">
        <v>175</v>
      </c>
      <c r="B149" s="31" t="s">
        <v>30</v>
      </c>
      <c r="C149" s="31" t="s">
        <v>125</v>
      </c>
      <c r="D149" s="31" t="s">
        <v>91</v>
      </c>
      <c r="E149" s="32" t="s">
        <v>146</v>
      </c>
      <c r="F149" s="86" t="s">
        <v>150</v>
      </c>
      <c r="G149" s="60"/>
    </row>
    <row r="150" spans="1:7" ht="66.75" customHeight="1">
      <c r="A150" s="105" t="s">
        <v>176</v>
      </c>
      <c r="B150" s="31" t="s">
        <v>30</v>
      </c>
      <c r="C150" s="31" t="s">
        <v>125</v>
      </c>
      <c r="D150" s="31" t="s">
        <v>91</v>
      </c>
      <c r="E150" s="32" t="s">
        <v>89</v>
      </c>
      <c r="F150" s="86" t="s">
        <v>150</v>
      </c>
      <c r="G150" s="60">
        <v>327579.18</v>
      </c>
    </row>
    <row r="151" spans="1:7" ht="25.5" customHeight="1">
      <c r="A151" s="105" t="s">
        <v>239</v>
      </c>
      <c r="B151" s="31" t="s">
        <v>30</v>
      </c>
      <c r="C151" s="31" t="s">
        <v>240</v>
      </c>
      <c r="D151" s="31" t="s">
        <v>91</v>
      </c>
      <c r="E151" s="32" t="s">
        <v>241</v>
      </c>
      <c r="F151" s="86" t="s">
        <v>150</v>
      </c>
      <c r="G151" s="60">
        <v>9153</v>
      </c>
    </row>
    <row r="152" spans="1:7" ht="35.25" customHeight="1" hidden="1">
      <c r="A152" s="105" t="s">
        <v>211</v>
      </c>
      <c r="B152" s="31" t="s">
        <v>30</v>
      </c>
      <c r="C152" s="31" t="s">
        <v>126</v>
      </c>
      <c r="D152" s="31" t="s">
        <v>91</v>
      </c>
      <c r="E152" s="32" t="s">
        <v>212</v>
      </c>
      <c r="F152" s="86" t="s">
        <v>150</v>
      </c>
      <c r="G152" s="60"/>
    </row>
    <row r="153" spans="1:7" ht="34.5" customHeight="1" hidden="1">
      <c r="A153" s="105" t="s">
        <v>210</v>
      </c>
      <c r="B153" s="31" t="s">
        <v>30</v>
      </c>
      <c r="C153" s="31" t="s">
        <v>126</v>
      </c>
      <c r="D153" s="31" t="s">
        <v>91</v>
      </c>
      <c r="E153" s="32" t="s">
        <v>181</v>
      </c>
      <c r="F153" s="86" t="s">
        <v>150</v>
      </c>
      <c r="G153" s="60"/>
    </row>
    <row r="154" spans="1:8" ht="26.25" customHeight="1" hidden="1">
      <c r="A154" s="105" t="s">
        <v>220</v>
      </c>
      <c r="B154" s="31" t="s">
        <v>30</v>
      </c>
      <c r="C154" s="31" t="s">
        <v>126</v>
      </c>
      <c r="D154" s="31" t="s">
        <v>91</v>
      </c>
      <c r="E154" s="32" t="s">
        <v>181</v>
      </c>
      <c r="F154" s="86" t="s">
        <v>150</v>
      </c>
      <c r="G154" s="60"/>
      <c r="H154" s="107"/>
    </row>
    <row r="155" spans="1:8" ht="13.5" customHeight="1" hidden="1">
      <c r="A155" s="105" t="s">
        <v>221</v>
      </c>
      <c r="B155" s="31" t="s">
        <v>30</v>
      </c>
      <c r="C155" s="31" t="s">
        <v>126</v>
      </c>
      <c r="D155" s="31" t="s">
        <v>91</v>
      </c>
      <c r="E155" s="32" t="s">
        <v>222</v>
      </c>
      <c r="F155" s="86" t="s">
        <v>150</v>
      </c>
      <c r="G155" s="60"/>
      <c r="H155" s="107"/>
    </row>
    <row r="156" spans="1:8" ht="33" customHeight="1" hidden="1">
      <c r="A156" s="105" t="s">
        <v>177</v>
      </c>
      <c r="B156" s="31" t="s">
        <v>30</v>
      </c>
      <c r="C156" s="31" t="s">
        <v>126</v>
      </c>
      <c r="D156" s="31" t="s">
        <v>91</v>
      </c>
      <c r="E156" s="32" t="s">
        <v>178</v>
      </c>
      <c r="F156" s="86" t="s">
        <v>150</v>
      </c>
      <c r="G156" s="60"/>
      <c r="H156" s="107"/>
    </row>
    <row r="157" spans="1:7" ht="22.5" customHeight="1" hidden="1">
      <c r="A157" s="105" t="s">
        <v>180</v>
      </c>
      <c r="B157" s="31" t="s">
        <v>30</v>
      </c>
      <c r="C157" s="31" t="s">
        <v>126</v>
      </c>
      <c r="D157" s="31" t="s">
        <v>91</v>
      </c>
      <c r="E157" s="32" t="s">
        <v>179</v>
      </c>
      <c r="F157" s="86" t="s">
        <v>150</v>
      </c>
      <c r="G157" s="60"/>
    </row>
    <row r="158" spans="1:7" ht="24.75" customHeight="1">
      <c r="A158" s="105" t="s">
        <v>199</v>
      </c>
      <c r="B158" s="31" t="s">
        <v>30</v>
      </c>
      <c r="C158" s="31" t="s">
        <v>202</v>
      </c>
      <c r="D158" s="31" t="s">
        <v>91</v>
      </c>
      <c r="E158" s="32" t="s">
        <v>201</v>
      </c>
      <c r="F158" s="86" t="s">
        <v>150</v>
      </c>
      <c r="G158" s="110">
        <v>219675</v>
      </c>
    </row>
    <row r="159" spans="1:7" ht="24.75" customHeight="1" hidden="1">
      <c r="A159" s="105" t="s">
        <v>200</v>
      </c>
      <c r="B159" s="31" t="s">
        <v>30</v>
      </c>
      <c r="C159" s="31" t="s">
        <v>203</v>
      </c>
      <c r="D159" s="31" t="s">
        <v>91</v>
      </c>
      <c r="E159" s="32" t="s">
        <v>201</v>
      </c>
      <c r="F159" s="86" t="s">
        <v>150</v>
      </c>
      <c r="G159" s="60"/>
    </row>
    <row r="160" spans="1:7" ht="27" customHeight="1" hidden="1">
      <c r="A160" s="30" t="s">
        <v>195</v>
      </c>
      <c r="B160" s="31" t="s">
        <v>30</v>
      </c>
      <c r="C160" s="31" t="s">
        <v>126</v>
      </c>
      <c r="D160" s="31" t="s">
        <v>91</v>
      </c>
      <c r="E160" s="32" t="s">
        <v>196</v>
      </c>
      <c r="F160" s="86" t="s">
        <v>150</v>
      </c>
      <c r="G160" s="60"/>
    </row>
    <row r="161" spans="1:7" ht="24" customHeight="1" hidden="1">
      <c r="A161" s="30" t="s">
        <v>189</v>
      </c>
      <c r="B161" s="31" t="s">
        <v>30</v>
      </c>
      <c r="C161" s="31" t="s">
        <v>190</v>
      </c>
      <c r="D161" s="31" t="s">
        <v>91</v>
      </c>
      <c r="E161" s="32" t="s">
        <v>191</v>
      </c>
      <c r="F161" s="86" t="s">
        <v>150</v>
      </c>
      <c r="G161" s="60"/>
    </row>
    <row r="162" spans="1:7" ht="23.25" customHeight="1" hidden="1">
      <c r="A162" s="99" t="s">
        <v>198</v>
      </c>
      <c r="B162" s="31" t="s">
        <v>30</v>
      </c>
      <c r="C162" s="31" t="s">
        <v>190</v>
      </c>
      <c r="D162" s="31" t="s">
        <v>91</v>
      </c>
      <c r="E162" s="32" t="s">
        <v>197</v>
      </c>
      <c r="F162" s="86" t="s">
        <v>150</v>
      </c>
      <c r="G162" s="60"/>
    </row>
    <row r="163" spans="1:8" ht="21.75" customHeight="1" hidden="1">
      <c r="A163" s="95"/>
      <c r="B163" s="31"/>
      <c r="C163" s="31"/>
      <c r="D163" s="31"/>
      <c r="E163" s="32"/>
      <c r="F163" s="86"/>
      <c r="G163" s="60"/>
      <c r="H163" s="91"/>
    </row>
    <row r="164" spans="1:7" ht="27.75" customHeight="1" hidden="1">
      <c r="A164" s="30"/>
      <c r="B164" s="31"/>
      <c r="C164" s="31"/>
      <c r="D164" s="31"/>
      <c r="E164" s="32"/>
      <c r="F164" s="86"/>
      <c r="G164" s="60"/>
    </row>
    <row r="165" spans="1:7" ht="24.75" customHeight="1" hidden="1">
      <c r="A165" s="94"/>
      <c r="B165" s="31"/>
      <c r="C165" s="31"/>
      <c r="D165" s="31"/>
      <c r="E165" s="32"/>
      <c r="F165" s="86"/>
      <c r="G165" s="60"/>
    </row>
    <row r="166" spans="1:7" ht="24.75" customHeight="1" hidden="1">
      <c r="A166" s="94"/>
      <c r="B166" s="31"/>
      <c r="C166" s="31"/>
      <c r="D166" s="31"/>
      <c r="E166" s="32"/>
      <c r="F166" s="86"/>
      <c r="G166" s="60"/>
    </row>
    <row r="167" spans="1:7" ht="24" customHeight="1" hidden="1">
      <c r="A167" s="93"/>
      <c r="B167" s="31"/>
      <c r="C167" s="31"/>
      <c r="D167" s="31"/>
      <c r="E167" s="32"/>
      <c r="F167" s="86"/>
      <c r="G167" s="60"/>
    </row>
    <row r="168" spans="1:7" ht="26.25" customHeight="1" hidden="1">
      <c r="A168" s="30"/>
      <c r="B168" s="31"/>
      <c r="C168" s="31"/>
      <c r="D168" s="31"/>
      <c r="E168" s="32"/>
      <c r="F168" s="86"/>
      <c r="G168" s="60"/>
    </row>
    <row r="169" spans="1:7" ht="24.75" customHeight="1">
      <c r="A169" s="82" t="s">
        <v>53</v>
      </c>
      <c r="B169" s="83"/>
      <c r="C169" s="83">
        <v>21900000</v>
      </c>
      <c r="D169" s="83"/>
      <c r="E169" s="84"/>
      <c r="F169" s="85"/>
      <c r="G169" s="44">
        <f>G170</f>
        <v>-421208.4</v>
      </c>
    </row>
    <row r="170" spans="1:7" ht="36" customHeight="1">
      <c r="A170" s="70" t="s">
        <v>227</v>
      </c>
      <c r="B170" s="31" t="s">
        <v>30</v>
      </c>
      <c r="C170" s="71">
        <v>21960010</v>
      </c>
      <c r="D170" s="71">
        <v>13</v>
      </c>
      <c r="E170" s="32" t="s">
        <v>226</v>
      </c>
      <c r="F170" s="86" t="s">
        <v>150</v>
      </c>
      <c r="G170" s="60">
        <v>-421208.4</v>
      </c>
    </row>
    <row r="171" spans="1:7" ht="15.75" customHeight="1" hidden="1">
      <c r="A171" s="70"/>
      <c r="B171" s="19"/>
      <c r="C171" s="19"/>
      <c r="D171" s="19"/>
      <c r="E171" s="21"/>
      <c r="F171" s="73"/>
      <c r="G171" s="74"/>
    </row>
    <row r="172" spans="1:7" ht="17.25" customHeight="1" hidden="1">
      <c r="A172" s="30"/>
      <c r="B172" s="75"/>
      <c r="C172" s="72"/>
      <c r="D172" s="72"/>
      <c r="E172" s="72"/>
      <c r="F172" s="73"/>
      <c r="G172" s="60"/>
    </row>
    <row r="173" spans="1:7" ht="18" customHeight="1">
      <c r="A173" s="7"/>
      <c r="B173" s="1"/>
      <c r="C173" s="12"/>
      <c r="D173" s="12"/>
      <c r="E173" s="12"/>
      <c r="F173" s="13"/>
      <c r="G173" s="15"/>
    </row>
    <row r="174" spans="1:7" ht="17.25" customHeight="1">
      <c r="A174" s="7"/>
      <c r="B174" s="1"/>
      <c r="C174" s="12"/>
      <c r="D174" s="12"/>
      <c r="E174" s="14"/>
      <c r="F174" s="13"/>
      <c r="G174" s="15"/>
    </row>
    <row r="175" spans="1:7" ht="15" customHeight="1">
      <c r="A175" s="8"/>
      <c r="C175" s="13"/>
      <c r="D175" s="13"/>
      <c r="E175" s="13"/>
      <c r="F175" s="13"/>
      <c r="G175" s="15"/>
    </row>
    <row r="176" spans="1:7" ht="15" customHeight="1">
      <c r="A176" s="8"/>
      <c r="C176" s="13"/>
      <c r="D176" s="13"/>
      <c r="E176" s="13"/>
      <c r="F176" s="13"/>
      <c r="G176" s="15"/>
    </row>
    <row r="177" spans="3:7" ht="12.75">
      <c r="C177" s="13"/>
      <c r="D177" s="13"/>
      <c r="E177" s="13"/>
      <c r="F177" s="13"/>
      <c r="G177" s="15"/>
    </row>
    <row r="178" spans="3:7" ht="12.75">
      <c r="C178" s="13"/>
      <c r="D178" s="13"/>
      <c r="E178" s="13"/>
      <c r="F178" s="13"/>
      <c r="G178" s="15"/>
    </row>
    <row r="179" spans="3:7" ht="12.75">
      <c r="C179" s="13"/>
      <c r="D179" s="13"/>
      <c r="E179" s="13"/>
      <c r="F179" s="13"/>
      <c r="G179" s="15"/>
    </row>
    <row r="180" spans="3:7" ht="12.75">
      <c r="C180" s="13"/>
      <c r="D180" s="13"/>
      <c r="E180" s="13"/>
      <c r="F180" s="13"/>
      <c r="G180" s="15"/>
    </row>
    <row r="181" spans="3:7" ht="12.75">
      <c r="C181" s="13"/>
      <c r="D181" s="13"/>
      <c r="E181" s="13"/>
      <c r="F181" s="13"/>
      <c r="G181" s="15"/>
    </row>
    <row r="182" spans="3:7" ht="12.75">
      <c r="C182" s="13"/>
      <c r="D182" s="13"/>
      <c r="E182" s="13"/>
      <c r="F182" s="13"/>
      <c r="G182" s="15"/>
    </row>
    <row r="183" spans="3:7" ht="12.75">
      <c r="C183" s="13"/>
      <c r="D183" s="13"/>
      <c r="E183" s="13"/>
      <c r="F183" s="13"/>
      <c r="G183" s="15"/>
    </row>
    <row r="184" spans="3:7" ht="12.75">
      <c r="C184" s="13"/>
      <c r="D184" s="13"/>
      <c r="E184" s="13"/>
      <c r="F184" s="13"/>
      <c r="G184" s="15"/>
    </row>
    <row r="185" spans="3:7" ht="12.75">
      <c r="C185" s="13"/>
      <c r="D185" s="13"/>
      <c r="E185" s="13"/>
      <c r="F185" s="13"/>
      <c r="G185" s="15"/>
    </row>
    <row r="186" spans="3:7" ht="12.75">
      <c r="C186" s="13"/>
      <c r="D186" s="13"/>
      <c r="E186" s="13"/>
      <c r="F186" s="13"/>
      <c r="G186" s="15"/>
    </row>
    <row r="187" spans="3:7" ht="12.75">
      <c r="C187" s="13"/>
      <c r="D187" s="13"/>
      <c r="E187" s="13"/>
      <c r="F187" s="13"/>
      <c r="G187" s="15"/>
    </row>
    <row r="188" spans="1:7" ht="12.75">
      <c r="A188" s="2"/>
      <c r="C188" s="13"/>
      <c r="D188" s="13"/>
      <c r="E188" s="13"/>
      <c r="F188" s="13"/>
      <c r="G188" s="15"/>
    </row>
    <row r="189" spans="1:7" ht="12.75">
      <c r="A189" s="2"/>
      <c r="C189" s="13"/>
      <c r="D189" s="13"/>
      <c r="E189" s="13"/>
      <c r="F189" s="13"/>
      <c r="G189" s="15"/>
    </row>
    <row r="190" spans="1:7" ht="12.75">
      <c r="A190" s="2"/>
      <c r="C190" s="13"/>
      <c r="D190" s="13"/>
      <c r="E190" s="13"/>
      <c r="F190" s="13"/>
      <c r="G190" s="15"/>
    </row>
    <row r="191" spans="1:7" ht="12.75">
      <c r="A191" s="2"/>
      <c r="C191" s="13"/>
      <c r="D191" s="13"/>
      <c r="E191" s="13"/>
      <c r="F191" s="13"/>
      <c r="G191" s="15"/>
    </row>
    <row r="192" spans="1:7" ht="12.75">
      <c r="A192" s="2"/>
      <c r="C192" s="13"/>
      <c r="D192" s="13"/>
      <c r="E192" s="13"/>
      <c r="F192" s="13"/>
      <c r="G192" s="15"/>
    </row>
    <row r="193" spans="1:7" ht="12.75">
      <c r="A193" s="2"/>
      <c r="C193" s="13"/>
      <c r="D193" s="13"/>
      <c r="E193" s="13"/>
      <c r="F193" s="13"/>
      <c r="G193" s="15"/>
    </row>
    <row r="194" spans="1:7" ht="12.75">
      <c r="A194" s="2"/>
      <c r="C194" s="13"/>
      <c r="D194" s="13"/>
      <c r="E194" s="13"/>
      <c r="F194" s="13"/>
      <c r="G194" s="13"/>
    </row>
    <row r="195" spans="1:7" ht="12.75">
      <c r="A195" s="2"/>
      <c r="C195" s="13"/>
      <c r="D195" s="13"/>
      <c r="E195" s="13"/>
      <c r="F195" s="13"/>
      <c r="G195" s="13"/>
    </row>
    <row r="196" spans="1:7" ht="12.75">
      <c r="A196" s="2"/>
      <c r="C196" s="13"/>
      <c r="D196" s="13"/>
      <c r="E196" s="13"/>
      <c r="F196" s="13"/>
      <c r="G196" s="13"/>
    </row>
    <row r="197" spans="1:7" ht="12.75">
      <c r="A197" s="2"/>
      <c r="C197" s="13"/>
      <c r="D197" s="13"/>
      <c r="E197" s="13"/>
      <c r="F197" s="13"/>
      <c r="G197" s="13"/>
    </row>
    <row r="198" spans="1:7" ht="12.75">
      <c r="A198" s="2"/>
      <c r="C198" s="13"/>
      <c r="D198" s="13"/>
      <c r="E198" s="13"/>
      <c r="F198" s="13"/>
      <c r="G198" s="13"/>
    </row>
    <row r="199" spans="1:7" ht="12.75">
      <c r="A199" s="2"/>
      <c r="C199" s="13"/>
      <c r="D199" s="13"/>
      <c r="E199" s="13"/>
      <c r="F199" s="13"/>
      <c r="G199" s="13"/>
    </row>
    <row r="200" spans="1:7" ht="12.75">
      <c r="A200" s="2"/>
      <c r="C200" s="13"/>
      <c r="D200" s="13"/>
      <c r="E200" s="13"/>
      <c r="F200" s="13"/>
      <c r="G200" s="13"/>
    </row>
    <row r="201" spans="1:7" ht="12.75">
      <c r="A201" s="2"/>
      <c r="C201" s="13"/>
      <c r="D201" s="13"/>
      <c r="E201" s="13"/>
      <c r="F201" s="13"/>
      <c r="G201" s="13"/>
    </row>
    <row r="202" spans="1:7" ht="12.75">
      <c r="A202" s="2"/>
      <c r="C202" s="13"/>
      <c r="D202" s="13"/>
      <c r="E202" s="13"/>
      <c r="F202" s="13"/>
      <c r="G202" s="13"/>
    </row>
    <row r="203" spans="1:7" ht="12.75">
      <c r="A203" s="2"/>
      <c r="C203" s="13"/>
      <c r="D203" s="13"/>
      <c r="E203" s="13"/>
      <c r="F203" s="13"/>
      <c r="G203" s="13"/>
    </row>
    <row r="204" spans="1:7" ht="12.75">
      <c r="A204" s="2"/>
      <c r="C204" s="13"/>
      <c r="D204" s="13"/>
      <c r="E204" s="13"/>
      <c r="F204" s="13"/>
      <c r="G204" s="13"/>
    </row>
    <row r="205" spans="1:7" ht="12.75">
      <c r="A205" s="2"/>
      <c r="C205" s="13"/>
      <c r="D205" s="13"/>
      <c r="E205" s="13"/>
      <c r="F205" s="13"/>
      <c r="G205" s="13"/>
    </row>
  </sheetData>
  <sheetProtection/>
  <mergeCells count="1">
    <mergeCell ref="A8:G8"/>
  </mergeCells>
  <printOptions/>
  <pageMargins left="0.7086614173228347" right="0.03937007874015748" top="0" bottom="0" header="0.5118110236220472" footer="0.5118110236220472"/>
  <pageSetup horizontalDpi="600" verticalDpi="600" orientation="portrait" paperSize="9" scale="80" r:id="rId1"/>
  <ignoredErrors>
    <ignoredError sqref="D23:D25 C25 B29:F30 C28:F28 D27 D37:E40 D45:D48 D50:D52 D65:D67 D72:D74 B129:F129 B17 B130:D130 C131:D131 E130:F131 B120 E120 B20 E103:E104 C17:F21 E116:E118 E109 E113 D55:D62 B32:B34 D32:E34 F53 B124:F125 B135:F137 F153:F155 F170 B171:G178 B170:D170 B153:E153 B156:F157 B164:G169 C128 B163:F163 B158:C159 B143:F150 D123:E123 F122:F123 E122 B122 F132:F133 C154:E154 D158:F158 C161:F161 B155:E155 D132:D133 B139:F141 E101 D69 C32 C142 E142:F142 B151:F151 B133:C133 E133" numberStoredAsText="1"/>
    <ignoredError sqref="G49 G12:G13 G14:G15 G16 G71 G108 G54 G82:G83 G112 G43:G44 G119 G76:G77 G26 G90 G115 G84 G134 G22" unlockedFormula="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5" sqref="H5"/>
    </sheetView>
  </sheetViews>
  <sheetFormatPr defaultColWidth="9.140625" defaultRowHeight="12.75"/>
  <cols>
    <col min="8" max="9" width="9.140625" style="0" customWidth="1"/>
  </cols>
  <sheetData>
    <row r="1" ht="15">
      <c r="A1" s="1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sachapc</cp:lastModifiedBy>
  <cp:lastPrinted>2022-08-05T06:34:26Z</cp:lastPrinted>
  <dcterms:created xsi:type="dcterms:W3CDTF">2004-03-23T15:50:39Z</dcterms:created>
  <dcterms:modified xsi:type="dcterms:W3CDTF">2022-08-05T07:06:04Z</dcterms:modified>
  <cp:category/>
  <cp:version/>
  <cp:contentType/>
  <cp:contentStatus/>
</cp:coreProperties>
</file>