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85" windowWidth="20115" windowHeight="7515"/>
  </bookViews>
  <sheets>
    <sheet name="дох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22" i="1" l="1"/>
  <c r="C26" i="1" l="1"/>
  <c r="D28" i="1" l="1"/>
  <c r="C28" i="1"/>
  <c r="D19" i="1" l="1"/>
  <c r="C19" i="1"/>
  <c r="D16" i="1"/>
  <c r="C16" i="1"/>
  <c r="D13" i="1"/>
  <c r="C13" i="1"/>
  <c r="D11" i="1"/>
  <c r="C11" i="1"/>
  <c r="D9" i="1"/>
  <c r="C9" i="1"/>
  <c r="D8" i="1" l="1"/>
  <c r="D7" i="1" s="1"/>
  <c r="D6" i="1" s="1"/>
  <c r="D29" i="1" s="1"/>
  <c r="C8" i="1"/>
  <c r="C7" i="1" s="1"/>
  <c r="C6" i="1" s="1"/>
  <c r="C29" i="1" s="1"/>
</calcChain>
</file>

<file path=xl/sharedStrings.xml><?xml version="1.0" encoding="utf-8"?>
<sst xmlns="http://schemas.openxmlformats.org/spreadsheetml/2006/main" count="47" uniqueCount="47">
  <si>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</si>
  <si>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</si>
  <si>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</si>
  <si>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</si>
  <si>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</si>
  <si>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</si>
  <si>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</si>
  <si>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</si>
  <si>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</si>
  <si>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</si>
  <si>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</si>
  <si>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</si>
  <si>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</si>
  <si>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</si>
  <si>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</si>
  <si>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</si>
  <si>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</si>
  <si>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</si>
  <si>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</si>
  <si>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</si>
  <si>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</si>
  <si>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</si>
  <si>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</si>
  <si>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</si>
  <si>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</si>
  <si>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</si>
  <si>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</si>
  <si>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</si>
  <si>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</si>
  <si>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</si>
  <si>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</si>
  <si>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</si>
  <si>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</si>
  <si>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</si>
  <si>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</si>
  <si>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Единый сельскохозяйственный налог</t>
  </si>
  <si>
    <t>000 1 05 03000 01 0000 110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</si>
  <si>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</si>
  <si>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</si>
  <si>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</si>
  <si>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</si>
  <si>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>Налог на имущество физических лиц</t>
  </si>
  <si>
    <t xml:space="preserve"> 2023 год</t>
  </si>
  <si>
    <t xml:space="preserve"> ПОСТУПЛЕНИЯ ДОХОДОВ БЮДЖЕТА ПО КОДАМ КЛАССИФИКАЦИИ ДОХОДОВ БЮДЖЕТОВ БЮДЖЕТНОЙ СИСТЕМЫ РОССИЙСКОЙ ФЕДЕРАЦИИ  НА ПЛАНОВЫЙ ПЕРИОД 2023 И 2024 ГОДОВ</t>
  </si>
  <si>
    <t xml:space="preserve"> 2024 год</t>
  </si>
  <si>
    <t xml:space="preserve">Приложение № 2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                              «О бюджете муниципального образования                                                                                                   городское  поселение «Город Малоярославец»                                                                                                               на 2022 год и на                                                                                                         плановый период 2023 и 2024 годов»                                                                                                                 от 24 декабря 2021 года № 129   </t>
  </si>
  <si>
    <t xml:space="preserve">Приложение № 1                                                                                                                                           к Решению городской Думы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2022 год  и на плановый период 2023 и 2024 годов»                                         от 22 сентября 2022 г. №215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</si>
</sst>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wrapText="1"/>
    </xf>
    <xf numFmtId="165" fontId="4" fillId="0" borderId="1" xfId="1" applyNumberFormat="1" applyFont="1" applyFill="1" applyBorder="1" applyAlignment="1">
      <alignment horizontal="right" wrapText="1"/>
    </xf>
    <xf numFmtId="165" fontId="4" fillId="0" borderId="1" xfId="1" applyNumberFormat="1" applyFont="1" applyBorder="1" applyAlignment="1">
      <alignment horizontal="right" wrapText="1"/>
    </xf>
    <xf numFmtId="165" fontId="5" fillId="0" borderId="1" xfId="1" applyNumberFormat="1" applyFont="1" applyFill="1" applyBorder="1" applyAlignment="1">
      <alignment horizontal="right" wrapText="1"/>
    </xf>
    <xf numFmtId="165" fontId="5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9" fillId="0" borderId="1" xfId="0" applyNumberFormat="1" applyFont="1" applyFill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4" fontId="0" fillId="0" borderId="0" xfId="0" applyNumberFormat="1"/>
    <xf numFmtId="4" fontId="10" fillId="0" borderId="0" xfId="0" applyNumberFormat="1" applyFont="1"/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165" fontId="5" fillId="2" borderId="1" xfId="1" applyNumberFormat="1" applyFont="1" applyFill="1" applyBorder="1" applyAlignment="1">
      <alignment horizontal="right" wrapText="1"/>
    </xf>
    <xf numFmtId="165" fontId="5" fillId="0" borderId="0" xfId="1" applyNumberFormat="1" applyFont="1" applyBorder="1" applyAlignment="1">
      <alignment horizontal="right" wrapText="1"/>
    </xf>
    <xf numFmtId="0" fontId="6" fillId="0" borderId="0" xfId="0" applyFont="1" applyAlignment="1">
      <alignment horizontal="right" wrapText="1"/>
    </xf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hapc/Desktop/&#1054;&#1058;&#1063;&#1045;&#1058;&#1067;%202022/&#1041;&#1070;&#1044;&#1046;&#1045;&#1058;%202022/&#1055;&#1056;&#1054;&#1045;&#1050;&#1058;%20&#1041;&#1070;&#1044;%202022/1%20&#1044;&#1054;&#1061;%20&#1053;&#1040;%2001%2010%202021%20&#1080;%20&#1087;&#1083;&#1072;&#1085;%202022%202023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 "/>
      <sheetName val="Лист1"/>
      <sheetName val="Лист2"/>
    </sheetNames>
    <sheetDataSet>
      <sheetData sheetId="0">
        <row r="5">
          <cell r="V5">
            <v>276808846.60000002</v>
          </cell>
          <cell r="W5">
            <v>313277137.59000003</v>
          </cell>
          <cell r="X5">
            <v>254405841.11000001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C2" sqref="C2:D2"/>
    </sheetView>
  </sheetViews>
  <sheetFormatPr defaultRowHeight="15" x14ac:dyDescent="0.25"/>
  <cols>
    <col min="1" max="1" width="41.28515625" customWidth="1"/>
    <col min="2" max="2" width="28.42578125" customWidth="1"/>
    <col min="3" max="4" width="19.28515625" customWidth="1"/>
    <col min="5" max="5" width="15.140625" customWidth="1"/>
    <col min="6" max="6" width="16.85546875" customWidth="1"/>
  </cols>
  <sheetData>
    <row r="1" spans="1:6" ht="120" customHeight="1" x14ac:dyDescent="0.25">
      <c r="A1" s="18"/>
      <c r="B1" s="23"/>
      <c r="C1" s="27" t="s">
        <v>46</v>
      </c>
      <c r="D1" s="27"/>
    </row>
    <row r="2" spans="1:6" ht="75.75" customHeight="1" x14ac:dyDescent="0.25">
      <c r="A2" s="4"/>
      <c r="B2" s="24"/>
      <c r="C2" s="29" t="s">
        <v>45</v>
      </c>
      <c r="D2" s="29"/>
      <c r="E2" s="24"/>
      <c r="F2" s="24"/>
    </row>
    <row r="3" spans="1:6" ht="64.5" customHeight="1" x14ac:dyDescent="0.25">
      <c r="A3" s="28" t="s">
        <v>43</v>
      </c>
      <c r="B3" s="28"/>
      <c r="C3" s="28"/>
      <c r="D3" s="28"/>
      <c r="E3" s="18"/>
    </row>
    <row r="4" spans="1:6" ht="21" customHeight="1" x14ac:dyDescent="0.25">
      <c r="A4" s="19"/>
      <c r="B4" s="19"/>
      <c r="C4" s="18"/>
      <c r="D4" s="20" t="s">
        <v>12</v>
      </c>
      <c r="E4" s="18"/>
    </row>
    <row r="5" spans="1:6" ht="54" customHeight="1" x14ac:dyDescent="0.25">
      <c r="A5" s="5" t="s">
        <v>0</v>
      </c>
      <c r="B5" s="5" t="s">
        <v>18</v>
      </c>
      <c r="C5" s="3" t="s">
        <v>42</v>
      </c>
      <c r="D5" s="3" t="s">
        <v>44</v>
      </c>
      <c r="E5" s="18"/>
    </row>
    <row r="6" spans="1:6" ht="15.75" x14ac:dyDescent="0.25">
      <c r="A6" s="11" t="s">
        <v>1</v>
      </c>
      <c r="B6" s="12"/>
      <c r="C6" s="6">
        <f>C7+C26</f>
        <v>462330598.07999998</v>
      </c>
      <c r="D6" s="6">
        <f>D7+D26</f>
        <v>254415318.11000001</v>
      </c>
      <c r="E6" s="18"/>
    </row>
    <row r="7" spans="1:6" ht="31.5" x14ac:dyDescent="0.25">
      <c r="A7" s="13" t="s">
        <v>15</v>
      </c>
      <c r="B7" s="14" t="s">
        <v>19</v>
      </c>
      <c r="C7" s="7">
        <f>C8+C19</f>
        <v>241690692</v>
      </c>
      <c r="D7" s="7">
        <f>D8+D19</f>
        <v>202198965</v>
      </c>
      <c r="E7" s="18"/>
    </row>
    <row r="8" spans="1:6" ht="15.75" x14ac:dyDescent="0.25">
      <c r="A8" s="13" t="s">
        <v>14</v>
      </c>
      <c r="B8" s="15"/>
      <c r="C8" s="8">
        <f>C9+C11+C13+C16</f>
        <v>182078733</v>
      </c>
      <c r="D8" s="8">
        <f>D9+D11+D13+D16</f>
        <v>187664616</v>
      </c>
      <c r="E8" s="18"/>
    </row>
    <row r="9" spans="1:6" ht="31.5" x14ac:dyDescent="0.25">
      <c r="A9" s="13" t="s">
        <v>10</v>
      </c>
      <c r="B9" s="14" t="s">
        <v>20</v>
      </c>
      <c r="C9" s="8">
        <f>C10</f>
        <v>73561047</v>
      </c>
      <c r="D9" s="8">
        <f>D10</f>
        <v>78416076</v>
      </c>
      <c r="E9" s="18"/>
    </row>
    <row r="10" spans="1:6" ht="15.75" x14ac:dyDescent="0.25">
      <c r="A10" s="16" t="s">
        <v>9</v>
      </c>
      <c r="B10" s="17" t="s">
        <v>39</v>
      </c>
      <c r="C10" s="9">
        <v>73561047</v>
      </c>
      <c r="D10" s="9">
        <v>78416076</v>
      </c>
    </row>
    <row r="11" spans="1:6" ht="47.25" x14ac:dyDescent="0.25">
      <c r="A11" s="13" t="s">
        <v>16</v>
      </c>
      <c r="B11" s="14" t="s">
        <v>21</v>
      </c>
      <c r="C11" s="7">
        <f>C12</f>
        <v>3783230</v>
      </c>
      <c r="D11" s="7">
        <f>D12</f>
        <v>3741740</v>
      </c>
    </row>
    <row r="12" spans="1:6" s="2" customFormat="1" ht="47.25" x14ac:dyDescent="0.25">
      <c r="A12" s="16" t="s">
        <v>17</v>
      </c>
      <c r="B12" s="15" t="s">
        <v>40</v>
      </c>
      <c r="C12" s="9">
        <v>3783230</v>
      </c>
      <c r="D12" s="9">
        <v>3741740</v>
      </c>
    </row>
    <row r="13" spans="1:6" s="2" customFormat="1" ht="31.5" x14ac:dyDescent="0.25">
      <c r="A13" s="13" t="s">
        <v>34</v>
      </c>
      <c r="B13" s="14" t="s">
        <v>30</v>
      </c>
      <c r="C13" s="7">
        <f>C14+C15</f>
        <v>77234456</v>
      </c>
      <c r="D13" s="7">
        <f>D14+D15</f>
        <v>78006800</v>
      </c>
    </row>
    <row r="14" spans="1:6" s="2" customFormat="1" ht="47.25" x14ac:dyDescent="0.25">
      <c r="A14" s="16" t="s">
        <v>37</v>
      </c>
      <c r="B14" s="17" t="s">
        <v>38</v>
      </c>
      <c r="C14" s="9">
        <v>77234456</v>
      </c>
      <c r="D14" s="9">
        <v>78006800</v>
      </c>
    </row>
    <row r="15" spans="1:6" s="2" customFormat="1" ht="15.75" hidden="1" x14ac:dyDescent="0.25">
      <c r="A15" s="16" t="s">
        <v>35</v>
      </c>
      <c r="B15" s="17" t="s">
        <v>36</v>
      </c>
      <c r="C15" s="9"/>
      <c r="D15" s="9"/>
    </row>
    <row r="16" spans="1:6" ht="31.5" x14ac:dyDescent="0.25">
      <c r="A16" s="13" t="s">
        <v>11</v>
      </c>
      <c r="B16" s="14" t="s">
        <v>22</v>
      </c>
      <c r="C16" s="8">
        <f>C17+C18</f>
        <v>27500000</v>
      </c>
      <c r="D16" s="8">
        <f>D17+D18</f>
        <v>27500000</v>
      </c>
    </row>
    <row r="17" spans="1:6" ht="15.95" customHeight="1" x14ac:dyDescent="0.25">
      <c r="A17" s="16" t="s">
        <v>41</v>
      </c>
      <c r="B17" s="15" t="s">
        <v>33</v>
      </c>
      <c r="C17" s="10">
        <v>7500000</v>
      </c>
      <c r="D17" s="10">
        <v>7500000</v>
      </c>
    </row>
    <row r="18" spans="1:6" ht="15.95" customHeight="1" x14ac:dyDescent="0.25">
      <c r="A18" s="16" t="s">
        <v>31</v>
      </c>
      <c r="B18" s="15" t="s">
        <v>32</v>
      </c>
      <c r="C18" s="10">
        <v>20000000</v>
      </c>
      <c r="D18" s="10">
        <v>20000000</v>
      </c>
    </row>
    <row r="19" spans="1:6" ht="15.75" x14ac:dyDescent="0.25">
      <c r="A19" s="13" t="s">
        <v>13</v>
      </c>
      <c r="B19" s="15"/>
      <c r="C19" s="8">
        <f>C20+C21+C22+C23+C24+C25</f>
        <v>59611959</v>
      </c>
      <c r="D19" s="8">
        <f>D20+D21+D22+D23+D24+D25</f>
        <v>14534349</v>
      </c>
    </row>
    <row r="20" spans="1:6" ht="47.25" x14ac:dyDescent="0.25">
      <c r="A20" s="16" t="s">
        <v>2</v>
      </c>
      <c r="B20" s="15" t="s">
        <v>23</v>
      </c>
      <c r="C20" s="10">
        <v>11395294</v>
      </c>
      <c r="D20" s="10">
        <v>11395294</v>
      </c>
    </row>
    <row r="21" spans="1:6" ht="31.5" x14ac:dyDescent="0.25">
      <c r="A21" s="16" t="s">
        <v>3</v>
      </c>
      <c r="B21" s="15" t="s">
        <v>24</v>
      </c>
      <c r="C21" s="10">
        <v>47467</v>
      </c>
      <c r="D21" s="10">
        <v>47467</v>
      </c>
    </row>
    <row r="22" spans="1:6" ht="31.5" x14ac:dyDescent="0.25">
      <c r="A22" s="16" t="s">
        <v>4</v>
      </c>
      <c r="B22" s="15" t="s">
        <v>25</v>
      </c>
      <c r="C22" s="25">
        <f>1432432+45077610</f>
        <v>46510042</v>
      </c>
      <c r="D22" s="10">
        <v>1432432</v>
      </c>
      <c r="F22" s="26"/>
    </row>
    <row r="23" spans="1:6" ht="15.95" customHeight="1" x14ac:dyDescent="0.25">
      <c r="A23" s="16" t="s">
        <v>5</v>
      </c>
      <c r="B23" s="15" t="s">
        <v>26</v>
      </c>
      <c r="C23" s="10">
        <v>103278</v>
      </c>
      <c r="D23" s="10">
        <v>103278</v>
      </c>
    </row>
    <row r="24" spans="1:6" ht="15.95" customHeight="1" x14ac:dyDescent="0.25">
      <c r="A24" s="16" t="s">
        <v>6</v>
      </c>
      <c r="B24" s="15" t="s">
        <v>27</v>
      </c>
      <c r="C24" s="10">
        <v>108602</v>
      </c>
      <c r="D24" s="10">
        <v>108602</v>
      </c>
    </row>
    <row r="25" spans="1:6" ht="15.95" customHeight="1" x14ac:dyDescent="0.25">
      <c r="A25" s="16" t="s">
        <v>7</v>
      </c>
      <c r="B25" s="15" t="s">
        <v>28</v>
      </c>
      <c r="C25" s="10">
        <v>1447276</v>
      </c>
      <c r="D25" s="10">
        <v>1447276</v>
      </c>
    </row>
    <row r="26" spans="1:6" ht="18.75" customHeight="1" x14ac:dyDescent="0.25">
      <c r="A26" s="13" t="s">
        <v>8</v>
      </c>
      <c r="B26" s="14" t="s">
        <v>29</v>
      </c>
      <c r="C26" s="7">
        <f>116673532.59+103966373.49</f>
        <v>220639906.07999998</v>
      </c>
      <c r="D26" s="7">
        <v>52216353.109999999</v>
      </c>
    </row>
    <row r="27" spans="1:6" ht="16.5" x14ac:dyDescent="0.25">
      <c r="A27" s="1"/>
      <c r="B27" s="1"/>
    </row>
    <row r="28" spans="1:6" hidden="1" x14ac:dyDescent="0.25">
      <c r="C28" s="21">
        <f>'[1]ДОХ '!$W$5</f>
        <v>313277137.59000003</v>
      </c>
      <c r="D28" s="21">
        <f>'[1]ДОХ '!$X$5</f>
        <v>254405841.11000001</v>
      </c>
    </row>
    <row r="29" spans="1:6" ht="15.75" hidden="1" x14ac:dyDescent="0.25">
      <c r="C29" s="22">
        <f>C6-C28</f>
        <v>149053460.48999995</v>
      </c>
      <c r="D29" s="22">
        <f>D6-D28</f>
        <v>9477</v>
      </c>
    </row>
  </sheetData>
  <mergeCells count="3">
    <mergeCell ref="C1:D1"/>
    <mergeCell ref="A3:D3"/>
    <mergeCell ref="C2:D2"/>
  </mergeCells>
  <printOptions horizontalCentered="1"/>
  <pageMargins left="0.59055118110236227" right="0" top="0.39370078740157483" bottom="0" header="0.51181102362204722" footer="0"/>
  <pageSetup paperSize="9" scale="85" firstPageNumber="8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ДУМА</cp:lastModifiedBy>
  <cp:lastPrinted>2022-09-19T13:10:21Z</cp:lastPrinted>
  <dcterms:created xsi:type="dcterms:W3CDTF">2017-10-23T09:06:05Z</dcterms:created>
  <dcterms:modified xsi:type="dcterms:W3CDTF">2022-09-27T06:34:31Z</dcterms:modified>
</cp:coreProperties>
</file>