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15" windowWidth="15195" windowHeight="699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<sst xmlns="http://schemas.openxmlformats.org/spreadsheetml/2006/main" count="112" uniqueCount="81">
  <si>
    <t>(рублей)</t>
  </si>
  <si>
    <t>Наименование</t>
  </si>
  <si>
    <t>КГРБС</t>
  </si>
  <si>
    <t>Раздел, подраздел</t>
  </si>
  <si>
    <t>% исполнения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</si>
  <si>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</si>
  <si>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</si>
  <si>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</si>
  <si>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</si>
  <si>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0104</t>
  </si>
  <si>
    <t>0111</t>
  </si>
  <si>
    <t>0113</t>
  </si>
  <si>
    <t>0300</t>
  </si>
  <si>
    <t>0400</t>
  </si>
  <si>
    <t>0409</t>
  </si>
  <si>
    <t>0412</t>
  </si>
  <si>
    <t>0500</t>
  </si>
  <si>
    <t>0501</t>
  </si>
  <si>
    <t>0502</t>
  </si>
  <si>
    <t>0503</t>
  </si>
  <si>
    <t>0800</t>
  </si>
  <si>
    <t>0801</t>
  </si>
  <si>
    <t>1000</t>
  </si>
  <si>
    <t>1001</t>
  </si>
  <si>
    <t>1003</t>
  </si>
  <si>
    <t>1006</t>
  </si>
  <si>
    <t>1100</t>
  </si>
  <si>
    <t>1101</t>
  </si>
  <si>
    <t>1200</t>
  </si>
  <si>
    <t>1202</t>
  </si>
  <si>
    <t>1300</t>
  </si>
  <si>
    <t>1301</t>
  </si>
  <si>
    <t>Приложение № 4</t>
  </si>
  <si>
    <t>Результат исполнения бюджета (дефицит "-", профицит "+")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</si>
  <si>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</si>
  <si>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</si>
  <si>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</si>
  <si>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</si>
  <si>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</si>
  <si>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</si>
  <si>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</si>
  <si>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</si>
  <si>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</si>
  <si>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</si>
  <si>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</si>
  <si>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</si>
  <si>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</si>
  <si>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</si>
  <si>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</si>
  <si>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</si>
  <si>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</si>
  <si>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</si>
  <si>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</si>
  <si>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</si>
  <si>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</si>
  <si>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</si>
  <si>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</si>
  <si>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</si>
  <si>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</si>
  <si>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Глава муниципального образования                                                       О.А.Жукова</t>
  </si>
  <si>
    <t xml:space="preserve">Исполнено                                             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</si>
  <si>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</si>
  <si>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</si>
  <si>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</si>
  <si>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</si>
  <si>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1102</t>
  </si>
  <si>
    <t>Массовый спорт</t>
  </si>
  <si>
    <t>Бюджетные ассигнования в соответствии с уточненной бюджетной росписью расходов</t>
  </si>
  <si>
    <t>0310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</si>
  <si>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</si>
  <si>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</si>
  <si>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</si>
  <si>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1004</t>
  </si>
  <si>
    <t>Охрана семьи и детства</t>
  </si>
  <si>
    <t>"Город Малоярославец"</t>
  </si>
  <si>
    <t xml:space="preserve">Исполнение расходов бюджета муниципального образования городское поселение "Город Малоярославец" за 2022 год по разделам и подразделам классификации расходов бюджетов </t>
  </si>
  <si>
    <t xml:space="preserve">Бюджетные ассигнования на 2022 год утвержденные решением городской Думы  от 24.12.2021 № 129   (в редакции решений от 03.02.2022 № 155, 30.08.2022 № 210, 22.09.2022 № 215, 22.12.2022 № 237)     </t>
  </si>
  <si>
    <t xml:space="preserve">к Решению городской Думы </t>
  </si>
  <si>
    <t xml:space="preserve">городского поселения </t>
  </si>
  <si>
    <t>из 317</t>
  </si>
  <si>
    <t xml:space="preserve">от  18 мая 2023 года №284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</si>
</sst>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81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.5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2"/>
      <color indexed="8"/>
      <name val="Arial Cyr"/>
      <family val="2"/>
    </font>
    <font>
      <sz val="8"/>
      <color indexed="8"/>
      <name val="Cambria"/>
      <family val="1"/>
    </font>
    <font>
      <b/>
      <sz val="10"/>
      <color indexed="8"/>
      <name val="Arial CYR"/>
      <family val="0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10"/>
      <color indexed="8"/>
      <name val="Arial Cyr"/>
      <family val="2"/>
    </font>
    <font>
      <sz val="11"/>
      <color indexed="8"/>
      <name val="Cambria"/>
      <family val="1"/>
    </font>
    <font>
      <b/>
      <sz val="12"/>
      <color indexed="8"/>
      <name val="Cambria"/>
      <family val="1"/>
    </font>
    <font>
      <sz val="7"/>
      <color indexed="8"/>
      <name val="Cambria"/>
      <family val="1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Cambria"/>
      <family val="1"/>
    </font>
    <font>
      <b/>
      <sz val="8"/>
      <color rgb="FF000000"/>
      <name val="Cambria"/>
      <family val="1"/>
    </font>
    <font>
      <b/>
      <sz val="12"/>
      <color rgb="FF000000"/>
      <name val="Arial Cyr"/>
      <family val="2"/>
    </font>
    <font>
      <sz val="8"/>
      <color rgb="FF000000"/>
      <name val="Cambria"/>
      <family val="1"/>
    </font>
    <font>
      <b/>
      <sz val="10"/>
      <color rgb="FF000000"/>
      <name val="Arial CYR"/>
      <family val="0"/>
    </font>
    <font>
      <b/>
      <sz val="11"/>
      <color rgb="FF000000"/>
      <name val="Cambria"/>
      <family val="1"/>
    </font>
    <font>
      <sz val="9"/>
      <color rgb="FF000000"/>
      <name val="Cambria"/>
      <family val="1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2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  <font>
      <sz val="7"/>
      <color rgb="FF000000"/>
      <name val="Cambria"/>
      <family val="1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48" fillId="20" borderId="0">
      <alignment/>
      <protection/>
    </xf>
    <xf numFmtId="0" fontId="48" fillId="20" borderId="0">
      <alignment/>
      <protection/>
    </xf>
    <xf numFmtId="0" fontId="51" fillId="20" borderId="0">
      <alignment/>
      <protection/>
    </xf>
    <xf numFmtId="0" fontId="49" fillId="20" borderId="0">
      <alignment/>
      <protection/>
    </xf>
    <xf numFmtId="0" fontId="48" fillId="0" borderId="0">
      <alignment wrapText="1"/>
      <protection/>
    </xf>
    <xf numFmtId="0" fontId="48" fillId="0" borderId="1">
      <alignment horizontal="center" vertical="center" wrapText="1"/>
      <protection/>
    </xf>
    <xf numFmtId="0" fontId="52" fillId="0" borderId="0">
      <alignment horizontal="center" vertical="center"/>
      <protection/>
    </xf>
    <xf numFmtId="0" fontId="48" fillId="0" borderId="0">
      <alignment/>
      <protection/>
    </xf>
    <xf numFmtId="1" fontId="48" fillId="0" borderId="1">
      <alignment horizontal="left" vertical="top" wrapText="1" indent="2"/>
      <protection/>
    </xf>
    <xf numFmtId="0" fontId="51" fillId="0" borderId="0">
      <alignment vertical="center"/>
      <protection/>
    </xf>
    <xf numFmtId="0" fontId="53" fillId="0" borderId="0">
      <alignment horizontal="center" wrapText="1"/>
      <protection/>
    </xf>
    <xf numFmtId="0" fontId="48" fillId="0" borderId="0">
      <alignment/>
      <protection/>
    </xf>
    <xf numFmtId="0" fontId="51" fillId="0" borderId="0">
      <alignment horizontal="center" vertical="center"/>
      <protection/>
    </xf>
    <xf numFmtId="0" fontId="53" fillId="0" borderId="0">
      <alignment horizontal="center"/>
      <protection/>
    </xf>
    <xf numFmtId="0" fontId="48" fillId="0" borderId="1">
      <alignment horizontal="center" vertical="center" wrapText="1"/>
      <protection/>
    </xf>
    <xf numFmtId="0" fontId="51" fillId="0" borderId="0">
      <alignment vertical="center" wrapText="1"/>
      <protection/>
    </xf>
    <xf numFmtId="1" fontId="48" fillId="0" borderId="1">
      <alignment horizontal="center" vertical="top" shrinkToFit="1"/>
      <protection/>
    </xf>
    <xf numFmtId="0" fontId="48" fillId="0" borderId="0">
      <alignment horizontal="right"/>
      <protection/>
    </xf>
    <xf numFmtId="1" fontId="48" fillId="0" borderId="1">
      <alignment horizontal="center" vertical="top" shrinkToFit="1"/>
      <protection/>
    </xf>
    <xf numFmtId="0" fontId="54" fillId="0" borderId="0">
      <alignment vertical="center"/>
      <protection/>
    </xf>
    <xf numFmtId="0" fontId="55" fillId="0" borderId="1">
      <alignment horizontal="left"/>
      <protection/>
    </xf>
    <xf numFmtId="0" fontId="48" fillId="20" borderId="2">
      <alignment/>
      <protection/>
    </xf>
    <xf numFmtId="0" fontId="48" fillId="0" borderId="1">
      <alignment horizontal="center" vertical="center" wrapText="1"/>
      <protection/>
    </xf>
    <xf numFmtId="0" fontId="56" fillId="0" borderId="0">
      <alignment horizontal="left" vertical="center" wrapText="1"/>
      <protection/>
    </xf>
    <xf numFmtId="4" fontId="48" fillId="0" borderId="1">
      <alignment horizontal="right" vertical="top" shrinkToFit="1"/>
      <protection/>
    </xf>
    <xf numFmtId="0" fontId="48" fillId="0" borderId="1">
      <alignment horizontal="center" vertical="center" wrapText="1"/>
      <protection/>
    </xf>
    <xf numFmtId="0" fontId="48" fillId="0" borderId="1">
      <alignment horizontal="center" vertical="center" wrapText="1"/>
      <protection/>
    </xf>
    <xf numFmtId="0" fontId="54" fillId="0" borderId="2">
      <alignment vertical="center"/>
      <protection/>
    </xf>
    <xf numFmtId="4" fontId="55" fillId="21" borderId="1">
      <alignment horizontal="right" vertical="top" shrinkToFit="1"/>
      <protection/>
    </xf>
    <xf numFmtId="0" fontId="48" fillId="20" borderId="3">
      <alignment/>
      <protection/>
    </xf>
    <xf numFmtId="0" fontId="48" fillId="0" borderId="1">
      <alignment horizontal="center" vertical="center" wrapText="1"/>
      <protection/>
    </xf>
    <xf numFmtId="0" fontId="54" fillId="0" borderId="1">
      <alignment horizontal="center" vertical="center" wrapText="1"/>
      <protection/>
    </xf>
    <xf numFmtId="0" fontId="48" fillId="0" borderId="0">
      <alignment wrapText="1"/>
      <protection/>
    </xf>
    <xf numFmtId="49" fontId="48" fillId="0" borderId="1">
      <alignment horizontal="left" vertical="top" wrapText="1" indent="2"/>
      <protection/>
    </xf>
    <xf numFmtId="0" fontId="48" fillId="0" borderId="1">
      <alignment horizontal="center" vertical="center" wrapText="1"/>
      <protection/>
    </xf>
    <xf numFmtId="0" fontId="57" fillId="20" borderId="0">
      <alignment/>
      <protection/>
    </xf>
    <xf numFmtId="0" fontId="48" fillId="0" borderId="0">
      <alignment horizontal="left" wrapText="1"/>
      <protection/>
    </xf>
    <xf numFmtId="49" fontId="58" fillId="0" borderId="1">
      <alignment horizontal="left" vertical="top" wrapText="1"/>
      <protection/>
    </xf>
    <xf numFmtId="49" fontId="48" fillId="0" borderId="1">
      <alignment horizontal="center" vertical="top" shrinkToFit="1"/>
      <protection/>
    </xf>
    <xf numFmtId="0" fontId="48" fillId="0" borderId="1">
      <alignment horizontal="center" vertical="center" wrapText="1"/>
      <protection/>
    </xf>
    <xf numFmtId="49" fontId="57" fillId="0" borderId="4">
      <alignment vertical="center" wrapText="1"/>
      <protection/>
    </xf>
    <xf numFmtId="10" fontId="48" fillId="0" borderId="1">
      <alignment horizontal="right" vertical="top" shrinkToFit="1"/>
      <protection/>
    </xf>
    <xf numFmtId="49" fontId="59" fillId="0" borderId="1">
      <alignment horizontal="left" vertical="top" wrapText="1"/>
      <protection/>
    </xf>
    <xf numFmtId="4" fontId="48" fillId="0" borderId="1">
      <alignment horizontal="right" vertical="top" shrinkToFit="1"/>
      <protection/>
    </xf>
    <xf numFmtId="0" fontId="48" fillId="0" borderId="1">
      <alignment horizontal="center" vertical="center" wrapText="1"/>
      <protection/>
    </xf>
    <xf numFmtId="49" fontId="60" fillId="0" borderId="5">
      <alignment horizontal="left" vertical="center" wrapText="1" indent="1"/>
      <protection/>
    </xf>
    <xf numFmtId="10" fontId="55" fillId="21" borderId="1">
      <alignment horizontal="right" vertical="top" shrinkToFit="1"/>
      <protection/>
    </xf>
    <xf numFmtId="10" fontId="48" fillId="0" borderId="1">
      <alignment horizontal="right" vertical="top" shrinkToFit="1"/>
      <protection/>
    </xf>
    <xf numFmtId="0" fontId="48" fillId="20" borderId="0">
      <alignment shrinkToFit="1"/>
      <protection/>
    </xf>
    <xf numFmtId="0" fontId="57" fillId="0" borderId="0">
      <alignment vertical="center"/>
      <protection/>
    </xf>
    <xf numFmtId="0" fontId="53" fillId="0" borderId="0">
      <alignment horizontal="center" wrapText="1"/>
      <protection/>
    </xf>
    <xf numFmtId="0" fontId="58" fillId="0" borderId="1">
      <alignment horizontal="left"/>
      <protection/>
    </xf>
    <xf numFmtId="0" fontId="48" fillId="20" borderId="3">
      <alignment shrinkToFit="1"/>
      <protection/>
    </xf>
    <xf numFmtId="0" fontId="48" fillId="0" borderId="1">
      <alignment horizontal="center" vertical="center" wrapText="1"/>
      <protection/>
    </xf>
    <xf numFmtId="0" fontId="51" fillId="0" borderId="0">
      <alignment/>
      <protection/>
    </xf>
    <xf numFmtId="0" fontId="53" fillId="0" borderId="0">
      <alignment horizontal="center"/>
      <protection/>
    </xf>
    <xf numFmtId="0" fontId="61" fillId="0" borderId="1">
      <alignment horizontal="left"/>
      <protection/>
    </xf>
    <xf numFmtId="0" fontId="48" fillId="0" borderId="1">
      <alignment horizontal="center" vertical="center" wrapText="1"/>
      <protection/>
    </xf>
    <xf numFmtId="0" fontId="52" fillId="0" borderId="0">
      <alignment vertical="center"/>
      <protection/>
    </xf>
    <xf numFmtId="0" fontId="48" fillId="0" borderId="0">
      <alignment horizontal="right"/>
      <protection/>
    </xf>
    <xf numFmtId="4" fontId="61" fillId="21" borderId="1">
      <alignment horizontal="right" vertical="top" shrinkToFit="1"/>
      <protection/>
    </xf>
    <xf numFmtId="0" fontId="48" fillId="0" borderId="1">
      <alignment horizontal="center" vertical="center" wrapText="1"/>
      <protection/>
    </xf>
    <xf numFmtId="0" fontId="51" fillId="0" borderId="6">
      <alignment vertical="center" wrapText="1"/>
      <protection/>
    </xf>
    <xf numFmtId="0" fontId="48" fillId="0" borderId="0">
      <alignment vertical="top"/>
      <protection/>
    </xf>
    <xf numFmtId="49" fontId="58" fillId="0" borderId="1">
      <alignment horizontal="center" vertical="top" wrapText="1"/>
      <protection/>
    </xf>
    <xf numFmtId="10" fontId="61" fillId="21" borderId="1">
      <alignment horizontal="right" vertical="top" shrinkToFit="1"/>
      <protection/>
    </xf>
    <xf numFmtId="0" fontId="48" fillId="0" borderId="1">
      <alignment horizontal="center" vertical="center" wrapText="1"/>
      <protection/>
    </xf>
    <xf numFmtId="0" fontId="56" fillId="0" borderId="0">
      <alignment vertical="center" wrapText="1"/>
      <protection/>
    </xf>
    <xf numFmtId="0" fontId="55" fillId="0" borderId="1">
      <alignment vertical="top" wrapText="1"/>
      <protection/>
    </xf>
    <xf numFmtId="49" fontId="59" fillId="0" borderId="1">
      <alignment horizontal="center" vertical="top" wrapText="1"/>
      <protection/>
    </xf>
    <xf numFmtId="0" fontId="48" fillId="20" borderId="6">
      <alignment/>
      <protection/>
    </xf>
    <xf numFmtId="0" fontId="55" fillId="0" borderId="1">
      <alignment horizontal="left"/>
      <protection/>
    </xf>
    <xf numFmtId="0" fontId="54" fillId="0" borderId="7">
      <alignment horizontal="center" vertical="center" wrapText="1"/>
      <protection/>
    </xf>
    <xf numFmtId="4" fontId="55" fillId="22" borderId="1">
      <alignment horizontal="right" vertical="top" shrinkToFit="1"/>
      <protection/>
    </xf>
    <xf numFmtId="4" fontId="58" fillId="22" borderId="1">
      <alignment horizontal="right" vertical="top" shrinkToFit="1"/>
      <protection/>
    </xf>
    <xf numFmtId="0" fontId="48" fillId="0" borderId="0">
      <alignment horizontal="left" wrapText="1"/>
      <protection/>
    </xf>
    <xf numFmtId="0" fontId="48" fillId="0" borderId="1">
      <alignment horizontal="center" vertical="center" wrapText="1"/>
      <protection/>
    </xf>
    <xf numFmtId="49" fontId="57" fillId="0" borderId="8">
      <alignment horizontal="center" vertical="center" shrinkToFit="1"/>
      <protection/>
    </xf>
    <xf numFmtId="10" fontId="55" fillId="22" borderId="1">
      <alignment horizontal="right" vertical="top" shrinkToFit="1"/>
      <protection/>
    </xf>
    <xf numFmtId="4" fontId="59" fillId="22" borderId="1">
      <alignment horizontal="right" vertical="top" shrinkToFit="1"/>
      <protection/>
    </xf>
    <xf numFmtId="0" fontId="61" fillId="0" borderId="1">
      <alignment vertical="top" wrapText="1"/>
      <protection/>
    </xf>
    <xf numFmtId="4" fontId="48" fillId="0" borderId="1">
      <alignment horizontal="right" vertical="top" shrinkToFit="1"/>
      <protection/>
    </xf>
    <xf numFmtId="49" fontId="60" fillId="0" borderId="9">
      <alignment horizontal="center" vertical="center" shrinkToFit="1"/>
      <protection/>
    </xf>
    <xf numFmtId="4" fontId="58" fillId="23" borderId="1">
      <alignment horizontal="right" vertical="top" shrinkToFit="1"/>
      <protection/>
    </xf>
    <xf numFmtId="4" fontId="61" fillId="22" borderId="1">
      <alignment horizontal="right" vertical="top" shrinkToFit="1"/>
      <protection/>
    </xf>
    <xf numFmtId="4" fontId="55" fillId="21" borderId="1">
      <alignment horizontal="right" vertical="top" shrinkToFit="1"/>
      <protection/>
    </xf>
    <xf numFmtId="0" fontId="57" fillId="0" borderId="10">
      <alignment vertical="center"/>
      <protection/>
    </xf>
    <xf numFmtId="10" fontId="61" fillId="22" borderId="1">
      <alignment horizontal="right" vertical="top" shrinkToFit="1"/>
      <protection/>
    </xf>
    <xf numFmtId="0" fontId="48" fillId="0" borderId="0">
      <alignment wrapText="1"/>
      <protection/>
    </xf>
    <xf numFmtId="0" fontId="51" fillId="20" borderId="0">
      <alignment shrinkToFit="1"/>
      <protection/>
    </xf>
    <xf numFmtId="0" fontId="48" fillId="20" borderId="3">
      <alignment horizontal="center"/>
      <protection/>
    </xf>
    <xf numFmtId="0" fontId="48" fillId="0" borderId="1">
      <alignment horizontal="center" vertical="center" wrapText="1"/>
      <protection/>
    </xf>
    <xf numFmtId="0" fontId="54" fillId="0" borderId="0">
      <alignment vertical="center" wrapText="1"/>
      <protection/>
    </xf>
    <xf numFmtId="0" fontId="48" fillId="20" borderId="3">
      <alignment horizontal="left"/>
      <protection/>
    </xf>
    <xf numFmtId="0" fontId="48" fillId="0" borderId="1">
      <alignment horizontal="center" vertical="center" wrapText="1"/>
      <protection/>
    </xf>
    <xf numFmtId="1" fontId="57" fillId="0" borderId="1">
      <alignment horizontal="center" vertical="center" shrinkToFit="1"/>
      <protection/>
    </xf>
    <xf numFmtId="0" fontId="48" fillId="20" borderId="6">
      <alignment horizontal="center"/>
      <protection/>
    </xf>
    <xf numFmtId="0" fontId="48" fillId="0" borderId="1">
      <alignment horizontal="center" vertical="center" wrapText="1"/>
      <protection/>
    </xf>
    <xf numFmtId="1" fontId="60" fillId="0" borderId="11">
      <alignment horizontal="center" vertical="center" shrinkToFit="1"/>
      <protection/>
    </xf>
    <xf numFmtId="0" fontId="48" fillId="20" borderId="6">
      <alignment horizontal="left"/>
      <protection/>
    </xf>
    <xf numFmtId="0" fontId="48" fillId="0" borderId="1">
      <alignment horizontal="center" vertical="center" wrapText="1"/>
      <protection/>
    </xf>
    <xf numFmtId="49" fontId="54" fillId="0" borderId="0">
      <alignment vertical="center" wrapText="1"/>
      <protection/>
    </xf>
    <xf numFmtId="0" fontId="48" fillId="0" borderId="1">
      <alignment horizontal="center" vertical="center" wrapText="1"/>
      <protection/>
    </xf>
    <xf numFmtId="49" fontId="51" fillId="0" borderId="6">
      <alignment vertical="center" wrapText="1"/>
      <protection/>
    </xf>
    <xf numFmtId="0" fontId="48" fillId="0" borderId="1">
      <alignment horizontal="center" vertical="center" wrapText="1"/>
      <protection/>
    </xf>
    <xf numFmtId="49" fontId="51" fillId="0" borderId="0">
      <alignment vertical="center" wrapText="1"/>
      <protection/>
    </xf>
    <xf numFmtId="0" fontId="48" fillId="0" borderId="1">
      <alignment horizontal="center" vertical="center" wrapText="1"/>
      <protection/>
    </xf>
    <xf numFmtId="49" fontId="54" fillId="0" borderId="1">
      <alignment horizontal="center" vertical="center" wrapText="1"/>
      <protection/>
    </xf>
    <xf numFmtId="4" fontId="57" fillId="0" borderId="1">
      <alignment horizontal="right" vertical="center" shrinkToFit="1"/>
      <protection/>
    </xf>
    <xf numFmtId="0" fontId="48" fillId="0" borderId="1">
      <alignment horizontal="center" vertical="center" wrapText="1"/>
      <protection/>
    </xf>
    <xf numFmtId="4" fontId="57" fillId="0" borderId="1">
      <alignment horizontal="right" vertical="center" shrinkToFit="1"/>
      <protection/>
    </xf>
    <xf numFmtId="0" fontId="48" fillId="0" borderId="1">
      <alignment horizontal="center" vertical="center" wrapText="1"/>
      <protection/>
    </xf>
    <xf numFmtId="4" fontId="60" fillId="0" borderId="11">
      <alignment horizontal="right" vertical="center" shrinkToFit="1"/>
      <protection/>
    </xf>
    <xf numFmtId="0" fontId="48" fillId="0" borderId="1">
      <alignment horizontal="center" vertical="center" wrapText="1"/>
      <protection/>
    </xf>
    <xf numFmtId="0" fontId="51" fillId="0" borderId="6">
      <alignment vertical="center"/>
      <protection/>
    </xf>
    <xf numFmtId="0" fontId="48" fillId="0" borderId="1">
      <alignment horizontal="center" vertical="center" wrapText="1"/>
      <protection/>
    </xf>
    <xf numFmtId="0" fontId="57" fillId="20" borderId="0">
      <alignment shrinkToFit="1"/>
      <protection/>
    </xf>
    <xf numFmtId="0" fontId="48" fillId="0" borderId="0">
      <alignment horizontal="left" wrapText="1"/>
      <protection/>
    </xf>
    <xf numFmtId="0" fontId="54" fillId="0" borderId="0">
      <alignment horizontal="right" vertical="center"/>
      <protection/>
    </xf>
    <xf numFmtId="10" fontId="48" fillId="0" borderId="1">
      <alignment horizontal="right" vertical="top" shrinkToFit="1"/>
      <protection/>
    </xf>
    <xf numFmtId="0" fontId="57" fillId="0" borderId="0">
      <alignment horizontal="left" vertical="center" wrapText="1"/>
      <protection/>
    </xf>
    <xf numFmtId="10" fontId="55" fillId="21" borderId="1">
      <alignment horizontal="right" vertical="top" shrinkToFit="1"/>
      <protection/>
    </xf>
    <xf numFmtId="0" fontId="62" fillId="0" borderId="0">
      <alignment vertical="center"/>
      <protection/>
    </xf>
    <xf numFmtId="0" fontId="53" fillId="0" borderId="0">
      <alignment horizontal="center" wrapText="1"/>
      <protection/>
    </xf>
    <xf numFmtId="0" fontId="62" fillId="0" borderId="2">
      <alignment vertical="center"/>
      <protection/>
    </xf>
    <xf numFmtId="4" fontId="57" fillId="0" borderId="1">
      <alignment horizontal="right" vertical="center" shrinkToFit="1"/>
      <protection/>
    </xf>
    <xf numFmtId="0" fontId="53" fillId="0" borderId="0">
      <alignment horizontal="center"/>
      <protection/>
    </xf>
    <xf numFmtId="0" fontId="57" fillId="0" borderId="0">
      <alignment vertical="center" wrapText="1"/>
      <protection/>
    </xf>
    <xf numFmtId="0" fontId="48" fillId="0" borderId="0">
      <alignment horizontal="right"/>
      <protection/>
    </xf>
    <xf numFmtId="0" fontId="62" fillId="0" borderId="6">
      <alignment vertical="center"/>
      <protection/>
    </xf>
    <xf numFmtId="0" fontId="48" fillId="0" borderId="0">
      <alignment vertical="top"/>
      <protection/>
    </xf>
    <xf numFmtId="0" fontId="51" fillId="0" borderId="2">
      <alignment horizontal="left" vertical="center" wrapText="1"/>
      <protection/>
    </xf>
    <xf numFmtId="0" fontId="55" fillId="0" borderId="1">
      <alignment vertical="top" wrapText="1"/>
      <protection/>
    </xf>
    <xf numFmtId="0" fontId="51" fillId="0" borderId="3">
      <alignment horizontal="left" vertical="center" wrapText="1"/>
      <protection/>
    </xf>
    <xf numFmtId="0" fontId="48" fillId="20" borderId="0">
      <alignment horizontal="center"/>
      <protection/>
    </xf>
    <xf numFmtId="0" fontId="63" fillId="0" borderId="0">
      <alignment horizontal="center" vertical="center" wrapText="1"/>
      <protection/>
    </xf>
    <xf numFmtId="0" fontId="48" fillId="20" borderId="0">
      <alignment horizontal="left"/>
      <protection/>
    </xf>
    <xf numFmtId="0" fontId="54" fillId="0" borderId="12">
      <alignment vertical="center"/>
      <protection/>
    </xf>
    <xf numFmtId="4" fontId="61" fillId="22" borderId="1">
      <alignment horizontal="right" vertical="top" shrinkToFit="1"/>
      <protection/>
    </xf>
    <xf numFmtId="4" fontId="55" fillId="22" borderId="1">
      <alignment horizontal="right" vertical="top" shrinkToFit="1"/>
      <protection/>
    </xf>
    <xf numFmtId="0" fontId="54" fillId="0" borderId="13">
      <alignment horizontal="right" vertical="center"/>
      <protection/>
    </xf>
    <xf numFmtId="10" fontId="55" fillId="22" borderId="1">
      <alignment horizontal="right" vertical="top" shrinkToFit="1"/>
      <protection/>
    </xf>
    <xf numFmtId="0" fontId="57" fillId="0" borderId="13">
      <alignment horizontal="right" vertical="center"/>
      <protection/>
    </xf>
    <xf numFmtId="0" fontId="64" fillId="0" borderId="0">
      <alignment horizontal="center" vertical="center" wrapText="1"/>
      <protection/>
    </xf>
    <xf numFmtId="0" fontId="57" fillId="0" borderId="7">
      <alignment horizontal="center" vertical="center"/>
      <protection/>
    </xf>
    <xf numFmtId="49" fontId="54" fillId="0" borderId="14">
      <alignment horizontal="center" vertical="center"/>
      <protection/>
    </xf>
    <xf numFmtId="0" fontId="54" fillId="0" borderId="15">
      <alignment horizontal="center" vertical="center" shrinkToFit="1"/>
      <protection/>
    </xf>
    <xf numFmtId="1" fontId="57" fillId="0" borderId="15">
      <alignment horizontal="center" vertical="center" shrinkToFit="1"/>
      <protection/>
    </xf>
    <xf numFmtId="0" fontId="57" fillId="0" borderId="15">
      <alignment vertical="center"/>
      <protection/>
    </xf>
    <xf numFmtId="49" fontId="57" fillId="0" borderId="15">
      <alignment horizontal="center" vertical="center"/>
      <protection/>
    </xf>
    <xf numFmtId="49" fontId="57" fillId="0" borderId="16">
      <alignment horizontal="center" vertical="center"/>
      <protection/>
    </xf>
    <xf numFmtId="0" fontId="62" fillId="0" borderId="10">
      <alignment vertical="center"/>
      <protection/>
    </xf>
    <xf numFmtId="4" fontId="57" fillId="0" borderId="4">
      <alignment horizontal="right" vertical="center" shrinkToFit="1"/>
      <protection/>
    </xf>
    <xf numFmtId="4" fontId="60" fillId="0" borderId="17">
      <alignment horizontal="right" vertical="center" shrinkToFit="1"/>
      <protection/>
    </xf>
    <xf numFmtId="0" fontId="57" fillId="0" borderId="0">
      <alignment/>
      <protection/>
    </xf>
    <xf numFmtId="0" fontId="54" fillId="0" borderId="8">
      <alignment horizontal="center" vertical="center" wrapText="1"/>
      <protection/>
    </xf>
    <xf numFmtId="0" fontId="49" fillId="0" borderId="0">
      <alignment/>
      <protection/>
    </xf>
    <xf numFmtId="0" fontId="49" fillId="20" borderId="0">
      <alignment/>
      <protection/>
    </xf>
    <xf numFmtId="0" fontId="65" fillId="20" borderId="0">
      <alignment/>
      <protection/>
    </xf>
    <xf numFmtId="0" fontId="65" fillId="0" borderId="0">
      <alignment/>
      <protection/>
    </xf>
    <xf numFmtId="1" fontId="57" fillId="0" borderId="8">
      <alignment horizontal="center" vertical="center" shrinkToFit="1"/>
      <protection/>
    </xf>
    <xf numFmtId="0" fontId="60" fillId="0" borderId="8">
      <alignment horizontal="center" vertical="center" shrinkToFit="1"/>
      <protection/>
    </xf>
    <xf numFmtId="4" fontId="60" fillId="0" borderId="1">
      <alignment horizontal="right" vertical="center" shrinkToFit="1"/>
      <protection/>
    </xf>
    <xf numFmtId="0" fontId="63" fillId="0" borderId="0">
      <alignment vertical="center" wrapText="1"/>
      <protection/>
    </xf>
    <xf numFmtId="4" fontId="60" fillId="0" borderId="4">
      <alignment horizontal="right" vertical="center" shrinkToFit="1"/>
      <protection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6" fillId="30" borderId="18" applyNumberFormat="0" applyAlignment="0" applyProtection="0"/>
    <xf numFmtId="0" fontId="67" fillId="31" borderId="19" applyNumberFormat="0" applyAlignment="0" applyProtection="0"/>
    <xf numFmtId="0" fontId="68" fillId="31" borderId="18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20" applyNumberFormat="0" applyFill="0" applyAlignment="0" applyProtection="0"/>
    <xf numFmtId="0" fontId="70" fillId="0" borderId="21" applyNumberFormat="0" applyFill="0" applyAlignment="0" applyProtection="0"/>
    <xf numFmtId="0" fontId="71" fillId="0" borderId="22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23" applyNumberFormat="0" applyFill="0" applyAlignment="0" applyProtection="0"/>
    <xf numFmtId="0" fontId="73" fillId="32" borderId="24" applyNumberFormat="0" applyAlignment="0" applyProtection="0"/>
    <xf numFmtId="0" fontId="74" fillId="0" borderId="0" applyNumberFormat="0" applyFill="0" applyBorder="0" applyAlignment="0" applyProtection="0"/>
    <xf numFmtId="0" fontId="75" fillId="33" borderId="0" applyNumberFormat="0" applyBorder="0" applyAlignment="0" applyProtection="0"/>
    <xf numFmtId="0" fontId="1" fillId="34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34" borderId="0">
      <alignment/>
      <protection/>
    </xf>
    <xf numFmtId="0" fontId="7" fillId="0" borderId="0" applyNumberFormat="0" applyFill="0" applyBorder="0" applyAlignment="0" applyProtection="0"/>
    <xf numFmtId="0" fontId="76" fillId="35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21" borderId="25" applyNumberFormat="0" applyFont="0" applyAlignment="0" applyProtection="0"/>
    <xf numFmtId="0" fontId="46" fillId="21" borderId="25" applyNumberFormat="0" applyFont="0" applyAlignment="0" applyProtection="0"/>
    <xf numFmtId="9" fontId="0" fillId="0" borderId="0" applyFont="0" applyFill="0" applyBorder="0" applyAlignment="0" applyProtection="0"/>
    <xf numFmtId="0" fontId="78" fillId="0" borderId="26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4" borderId="0" xfId="232" applyFont="1" applyAlignment="1">
      <alignment horizontal="right"/>
      <protection/>
    </xf>
    <xf numFmtId="0" fontId="8" fillId="37" borderId="0" xfId="232" applyFont="1" applyFill="1" applyBorder="1" applyAlignment="1">
      <alignment/>
      <protection/>
    </xf>
    <xf numFmtId="173" fontId="2" fillId="0" borderId="27" xfId="0" applyNumberFormat="1" applyFont="1" applyBorder="1" applyAlignment="1">
      <alignment horizontal="right" vertical="top"/>
    </xf>
    <xf numFmtId="173" fontId="10" fillId="0" borderId="27" xfId="0" applyNumberFormat="1" applyFont="1" applyBorder="1" applyAlignment="1">
      <alignment horizontal="right" vertical="top"/>
    </xf>
    <xf numFmtId="0" fontId="10" fillId="34" borderId="0" xfId="232" applyFont="1" applyAlignment="1">
      <alignment horizontal="right"/>
      <protection/>
    </xf>
    <xf numFmtId="0" fontId="4" fillId="37" borderId="27" xfId="232" applyFont="1" applyFill="1" applyBorder="1" applyAlignment="1">
      <alignment horizontal="center" vertical="center" wrapText="1"/>
      <protection/>
    </xf>
    <xf numFmtId="4" fontId="2" fillId="0" borderId="27" xfId="0" applyNumberFormat="1" applyFont="1" applyBorder="1" applyAlignment="1">
      <alignment/>
    </xf>
    <xf numFmtId="49" fontId="10" fillId="34" borderId="27" xfId="0" applyNumberFormat="1" applyFont="1" applyFill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/>
    </xf>
    <xf numFmtId="49" fontId="58" fillId="0" borderId="27" xfId="81" applyNumberFormat="1" applyBorder="1" applyProtection="1">
      <alignment horizontal="left" vertical="top" wrapText="1"/>
      <protection/>
    </xf>
    <xf numFmtId="49" fontId="58" fillId="0" borderId="27" xfId="86" applyNumberFormat="1" applyFont="1" applyBorder="1" applyProtection="1">
      <alignment horizontal="left" vertical="top" wrapText="1"/>
      <protection/>
    </xf>
    <xf numFmtId="11" fontId="59" fillId="0" borderId="27" xfId="86" applyNumberFormat="1" applyBorder="1" applyProtection="1">
      <alignment horizontal="left" vertical="top" wrapText="1"/>
      <protection/>
    </xf>
    <xf numFmtId="11" fontId="58" fillId="0" borderId="27" xfId="86" applyNumberFormat="1" applyFont="1" applyBorder="1" applyProtection="1">
      <alignment horizontal="left" vertical="top" wrapText="1"/>
      <protection/>
    </xf>
    <xf numFmtId="11" fontId="59" fillId="0" borderId="27" xfId="86" applyNumberFormat="1" applyFont="1" applyBorder="1" applyProtection="1">
      <alignment horizontal="left" vertical="top" wrapText="1"/>
      <protection/>
    </xf>
    <xf numFmtId="49" fontId="58" fillId="0" borderId="27" xfId="108" applyNumberFormat="1" applyBorder="1" applyProtection="1">
      <alignment horizontal="center" vertical="top" wrapText="1"/>
      <protection/>
    </xf>
    <xf numFmtId="49" fontId="59" fillId="0" borderId="27" xfId="113" applyNumberFormat="1" applyBorder="1" applyProtection="1">
      <alignment horizontal="center" vertical="top" wrapText="1"/>
      <protection/>
    </xf>
    <xf numFmtId="4" fontId="10" fillId="0" borderId="27" xfId="118" applyNumberFormat="1" applyFont="1" applyFill="1" applyBorder="1" applyProtection="1">
      <alignment horizontal="right" vertical="top" shrinkToFit="1"/>
      <protection/>
    </xf>
    <xf numFmtId="49" fontId="58" fillId="0" borderId="27" xfId="113" applyNumberFormat="1" applyFont="1" applyBorder="1" applyProtection="1">
      <alignment horizontal="center" vertical="top" wrapText="1"/>
      <protection/>
    </xf>
    <xf numFmtId="4" fontId="10" fillId="0" borderId="27" xfId="123" applyNumberFormat="1" applyFont="1" applyFill="1" applyBorder="1" applyProtection="1">
      <alignment horizontal="right" vertical="top" shrinkToFit="1"/>
      <protection/>
    </xf>
    <xf numFmtId="49" fontId="59" fillId="0" borderId="27" xfId="113" applyNumberFormat="1" applyFont="1" applyBorder="1" applyProtection="1">
      <alignment horizontal="center" vertical="top" wrapText="1"/>
      <protection/>
    </xf>
    <xf numFmtId="4" fontId="10" fillId="0" borderId="27" xfId="169" applyFont="1" applyFill="1" applyBorder="1" applyAlignment="1" applyProtection="1">
      <alignment horizontal="right" shrinkToFit="1"/>
      <protection/>
    </xf>
    <xf numFmtId="4" fontId="10" fillId="0" borderId="27" xfId="169" applyNumberFormat="1" applyFont="1" applyFill="1" applyBorder="1" applyAlignment="1" applyProtection="1">
      <alignment horizontal="right" shrinkToFit="1"/>
      <protection/>
    </xf>
    <xf numFmtId="4" fontId="59" fillId="0" borderId="1" xfId="182" applyNumberFormat="1" applyFont="1" applyFill="1" applyProtection="1">
      <alignment horizontal="right" vertical="top" shrinkToFit="1"/>
      <protection/>
    </xf>
    <xf numFmtId="4" fontId="59" fillId="0" borderId="1" xfId="183" applyNumberFormat="1" applyFont="1" applyFill="1" applyProtection="1">
      <alignment horizontal="right" vertical="top" shrinkToFit="1"/>
      <protection/>
    </xf>
    <xf numFmtId="0" fontId="12" fillId="34" borderId="27" xfId="0" applyNumberFormat="1" applyFont="1" applyFill="1" applyBorder="1" applyAlignment="1">
      <alignment horizontal="center" vertical="center" wrapText="1" shrinkToFit="1"/>
    </xf>
    <xf numFmtId="4" fontId="59" fillId="0" borderId="1" xfId="113" applyNumberFormat="1" applyAlignment="1" applyProtection="1">
      <alignment horizontal="right" vertical="top" shrinkToFit="1"/>
      <protection/>
    </xf>
    <xf numFmtId="0" fontId="3" fillId="0" borderId="0" xfId="232" applyFont="1" applyFill="1" applyAlignment="1">
      <alignment horizontal="right"/>
      <protection/>
    </xf>
    <xf numFmtId="11" fontId="59" fillId="38" borderId="27" xfId="86" applyNumberFormat="1" applyFill="1" applyBorder="1" applyProtection="1">
      <alignment horizontal="left" vertical="top" wrapText="1"/>
      <protection/>
    </xf>
    <xf numFmtId="49" fontId="59" fillId="38" borderId="27" xfId="113" applyNumberFormat="1" applyFill="1" applyBorder="1" applyProtection="1">
      <alignment horizontal="center" vertical="top" wrapText="1"/>
      <protection/>
    </xf>
    <xf numFmtId="4" fontId="59" fillId="38" borderId="1" xfId="183" applyNumberFormat="1" applyFont="1" applyFill="1" applyProtection="1">
      <alignment horizontal="right" vertical="top" shrinkToFit="1"/>
      <protection/>
    </xf>
    <xf numFmtId="11" fontId="59" fillId="0" borderId="27" xfId="86" applyNumberFormat="1" applyBorder="1" applyAlignment="1" applyProtection="1">
      <alignment vertical="top" wrapText="1"/>
      <protection/>
    </xf>
    <xf numFmtId="4" fontId="0" fillId="0" borderId="0" xfId="0" applyNumberFormat="1" applyAlignment="1">
      <alignment/>
    </xf>
    <xf numFmtId="4" fontId="0" fillId="38" borderId="0" xfId="0" applyNumberFormat="1" applyFill="1" applyAlignment="1">
      <alignment/>
    </xf>
    <xf numFmtId="0" fontId="13" fillId="37" borderId="27" xfId="232" applyFont="1" applyFill="1" applyBorder="1" applyAlignment="1">
      <alignment horizontal="center" vertical="center" wrapText="1"/>
      <protection/>
    </xf>
    <xf numFmtId="4" fontId="0" fillId="0" borderId="0" xfId="0" applyNumberFormat="1" applyFill="1" applyAlignment="1">
      <alignment/>
    </xf>
    <xf numFmtId="0" fontId="11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left"/>
    </xf>
    <xf numFmtId="0" fontId="4" fillId="37" borderId="28" xfId="232" applyFont="1" applyFill="1" applyBorder="1" applyAlignment="1">
      <alignment horizontal="right"/>
      <protection/>
    </xf>
  </cellXfs>
  <cellStyles count="23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style0 3" xfId="37"/>
    <cellStyle name="style0 4" xfId="38"/>
    <cellStyle name="td" xfId="39"/>
    <cellStyle name="td 2" xfId="40"/>
    <cellStyle name="td 3" xfId="41"/>
    <cellStyle name="td 4" xfId="42"/>
    <cellStyle name="tr" xfId="43"/>
    <cellStyle name="xl21" xfId="44"/>
    <cellStyle name="xl21 2" xfId="45"/>
    <cellStyle name="xl21 3" xfId="46"/>
    <cellStyle name="xl21 4" xfId="47"/>
    <cellStyle name="xl22" xfId="48"/>
    <cellStyle name="xl22 2" xfId="49"/>
    <cellStyle name="xl22 3" xfId="50"/>
    <cellStyle name="xl23" xfId="51"/>
    <cellStyle name="xl23 2" xfId="52"/>
    <cellStyle name="xl23 3" xfId="53"/>
    <cellStyle name="xl24" xfId="54"/>
    <cellStyle name="xl24 2" xfId="55"/>
    <cellStyle name="xl24 3" xfId="56"/>
    <cellStyle name="xl25" xfId="57"/>
    <cellStyle name="xl25 2" xfId="58"/>
    <cellStyle name="xl25 3" xfId="59"/>
    <cellStyle name="xl25 4" xfId="60"/>
    <cellStyle name="xl26" xfId="61"/>
    <cellStyle name="xl26 2" xfId="62"/>
    <cellStyle name="xl26 3" xfId="63"/>
    <cellStyle name="xl26 4" xfId="64"/>
    <cellStyle name="xl27" xfId="65"/>
    <cellStyle name="xl27 2" xfId="66"/>
    <cellStyle name="xl27 3" xfId="67"/>
    <cellStyle name="xl27 4" xfId="68"/>
    <cellStyle name="xl28" xfId="69"/>
    <cellStyle name="xl28 2" xfId="70"/>
    <cellStyle name="xl28 3" xfId="71"/>
    <cellStyle name="xl28 4" xfId="72"/>
    <cellStyle name="xl29" xfId="73"/>
    <cellStyle name="xl29 2" xfId="74"/>
    <cellStyle name="xl29 3" xfId="75"/>
    <cellStyle name="xl29 4" xfId="76"/>
    <cellStyle name="xl30" xfId="77"/>
    <cellStyle name="xl30 2" xfId="78"/>
    <cellStyle name="xl30 3" xfId="79"/>
    <cellStyle name="xl30 4" xfId="80"/>
    <cellStyle name="xl31" xfId="81"/>
    <cellStyle name="xl31 2" xfId="82"/>
    <cellStyle name="xl31 3" xfId="83"/>
    <cellStyle name="xl31 4" xfId="84"/>
    <cellStyle name="xl31 5" xfId="85"/>
    <cellStyle name="xl32" xfId="86"/>
    <cellStyle name="xl32 2" xfId="87"/>
    <cellStyle name="xl32 3" xfId="88"/>
    <cellStyle name="xl32 4" xfId="89"/>
    <cellStyle name="xl32 5" xfId="90"/>
    <cellStyle name="xl33" xfId="91"/>
    <cellStyle name="xl33 2" xfId="92"/>
    <cellStyle name="xl33 3" xfId="93"/>
    <cellStyle name="xl33 4" xfId="94"/>
    <cellStyle name="xl34" xfId="95"/>
    <cellStyle name="xl34 2" xfId="96"/>
    <cellStyle name="xl34 3" xfId="97"/>
    <cellStyle name="xl34 4" xfId="98"/>
    <cellStyle name="xl34 5" xfId="99"/>
    <cellStyle name="xl35" xfId="100"/>
    <cellStyle name="xl35 2" xfId="101"/>
    <cellStyle name="xl35 3" xfId="102"/>
    <cellStyle name="xl35 4" xfId="103"/>
    <cellStyle name="xl36" xfId="104"/>
    <cellStyle name="xl36 2" xfId="105"/>
    <cellStyle name="xl36 3" xfId="106"/>
    <cellStyle name="xl36 4" xfId="107"/>
    <cellStyle name="xl37" xfId="108"/>
    <cellStyle name="xl37 2" xfId="109"/>
    <cellStyle name="xl37 3" xfId="110"/>
    <cellStyle name="xl37 4" xfId="111"/>
    <cellStyle name="xl37 5" xfId="112"/>
    <cellStyle name="xl38" xfId="113"/>
    <cellStyle name="xl38 2" xfId="114"/>
    <cellStyle name="xl38 3" xfId="115"/>
    <cellStyle name="xl38 4" xfId="116"/>
    <cellStyle name="xl38 5" xfId="117"/>
    <cellStyle name="xl39" xfId="118"/>
    <cellStyle name="xl39 2" xfId="119"/>
    <cellStyle name="xl39 3" xfId="120"/>
    <cellStyle name="xl39 4" xfId="121"/>
    <cellStyle name="xl39 5" xfId="122"/>
    <cellStyle name="xl40" xfId="123"/>
    <cellStyle name="xl40 2" xfId="124"/>
    <cellStyle name="xl40 3" xfId="125"/>
    <cellStyle name="xl40 4" xfId="126"/>
    <cellStyle name="xl41" xfId="127"/>
    <cellStyle name="xl41 2" xfId="128"/>
    <cellStyle name="xl41 3" xfId="129"/>
    <cellStyle name="xl41 4" xfId="130"/>
    <cellStyle name="xl42" xfId="131"/>
    <cellStyle name="xl42 2" xfId="132"/>
    <cellStyle name="xl42 3" xfId="133"/>
    <cellStyle name="xl43" xfId="134"/>
    <cellStyle name="xl43 2" xfId="135"/>
    <cellStyle name="xl43 3" xfId="136"/>
    <cellStyle name="xl44" xfId="137"/>
    <cellStyle name="xl44 2" xfId="138"/>
    <cellStyle name="xl44 3" xfId="139"/>
    <cellStyle name="xl45" xfId="140"/>
    <cellStyle name="xl45 2" xfId="141"/>
    <cellStyle name="xl45 3" xfId="142"/>
    <cellStyle name="xl46" xfId="143"/>
    <cellStyle name="xl46 2" xfId="144"/>
    <cellStyle name="xl46 3" xfId="145"/>
    <cellStyle name="xl47" xfId="146"/>
    <cellStyle name="xl47 2" xfId="147"/>
    <cellStyle name="xl48" xfId="148"/>
    <cellStyle name="xl48 2" xfId="149"/>
    <cellStyle name="xl49" xfId="150"/>
    <cellStyle name="xl49 2" xfId="151"/>
    <cellStyle name="xl50" xfId="152"/>
    <cellStyle name="xl50 2" xfId="153"/>
    <cellStyle name="xl50 3" xfId="154"/>
    <cellStyle name="xl51" xfId="155"/>
    <cellStyle name="xl51 2" xfId="156"/>
    <cellStyle name="xl52" xfId="157"/>
    <cellStyle name="xl52 2" xfId="158"/>
    <cellStyle name="xl53" xfId="159"/>
    <cellStyle name="xl53 2" xfId="160"/>
    <cellStyle name="xl54" xfId="161"/>
    <cellStyle name="xl54 2" xfId="162"/>
    <cellStyle name="xl55" xfId="163"/>
    <cellStyle name="xl55 2" xfId="164"/>
    <cellStyle name="xl56" xfId="165"/>
    <cellStyle name="xl56 2" xfId="166"/>
    <cellStyle name="xl57" xfId="167"/>
    <cellStyle name="xl57 2" xfId="168"/>
    <cellStyle name="xl58" xfId="169"/>
    <cellStyle name="xl58 2" xfId="170"/>
    <cellStyle name="xl58 3" xfId="171"/>
    <cellStyle name="xl59" xfId="172"/>
    <cellStyle name="xl59 2" xfId="173"/>
    <cellStyle name="xl60" xfId="174"/>
    <cellStyle name="xl60 2" xfId="175"/>
    <cellStyle name="xl61" xfId="176"/>
    <cellStyle name="xl61 2" xfId="177"/>
    <cellStyle name="xl62" xfId="178"/>
    <cellStyle name="xl62 2" xfId="179"/>
    <cellStyle name="xl63" xfId="180"/>
    <cellStyle name="xl63 2" xfId="181"/>
    <cellStyle name="xl64" xfId="182"/>
    <cellStyle name="xl64 2" xfId="183"/>
    <cellStyle name="xl64 3" xfId="184"/>
    <cellStyle name="xl65" xfId="185"/>
    <cellStyle name="xl65 2" xfId="186"/>
    <cellStyle name="xl66" xfId="187"/>
    <cellStyle name="xl67" xfId="188"/>
    <cellStyle name="xl68" xfId="189"/>
    <cellStyle name="xl69" xfId="190"/>
    <cellStyle name="xl70" xfId="191"/>
    <cellStyle name="xl71" xfId="192"/>
    <cellStyle name="xl72" xfId="193"/>
    <cellStyle name="xl73" xfId="194"/>
    <cellStyle name="xl74" xfId="195"/>
    <cellStyle name="xl75" xfId="196"/>
    <cellStyle name="xl76" xfId="197"/>
    <cellStyle name="xl77" xfId="198"/>
    <cellStyle name="xl78" xfId="199"/>
    <cellStyle name="xl79" xfId="200"/>
    <cellStyle name="xl80" xfId="201"/>
    <cellStyle name="xl81" xfId="202"/>
    <cellStyle name="xl82" xfId="203"/>
    <cellStyle name="xl83" xfId="204"/>
    <cellStyle name="xl84" xfId="205"/>
    <cellStyle name="xl85" xfId="206"/>
    <cellStyle name="xl86" xfId="207"/>
    <cellStyle name="xl87" xfId="208"/>
    <cellStyle name="Акцент1" xfId="209"/>
    <cellStyle name="Акцент2" xfId="210"/>
    <cellStyle name="Акцент3" xfId="211"/>
    <cellStyle name="Акцент4" xfId="212"/>
    <cellStyle name="Акцент5" xfId="213"/>
    <cellStyle name="Акцент6" xfId="214"/>
    <cellStyle name="Ввод " xfId="215"/>
    <cellStyle name="Вывод" xfId="216"/>
    <cellStyle name="Вычисление" xfId="217"/>
    <cellStyle name="Hyperlink" xfId="218"/>
    <cellStyle name="Currency" xfId="219"/>
    <cellStyle name="Currency [0]" xfId="220"/>
    <cellStyle name="Заголовок 1" xfId="221"/>
    <cellStyle name="Заголовок 2" xfId="222"/>
    <cellStyle name="Заголовок 3" xfId="223"/>
    <cellStyle name="Заголовок 4" xfId="224"/>
    <cellStyle name="Итог" xfId="225"/>
    <cellStyle name="Контрольная ячейка" xfId="226"/>
    <cellStyle name="Название" xfId="227"/>
    <cellStyle name="Нейтральный" xfId="228"/>
    <cellStyle name="Обычный 2" xfId="229"/>
    <cellStyle name="Обычный 3" xfId="230"/>
    <cellStyle name="Обычный 4" xfId="231"/>
    <cellStyle name="Обычный_Лист1" xfId="232"/>
    <cellStyle name="Followed Hyperlink" xfId="233"/>
    <cellStyle name="Плохой" xfId="234"/>
    <cellStyle name="Пояснение" xfId="235"/>
    <cellStyle name="Примечание" xfId="236"/>
    <cellStyle name="Примечание 2" xfId="237"/>
    <cellStyle name="Percent" xfId="238"/>
    <cellStyle name="Связанная ячейка" xfId="239"/>
    <cellStyle name="Текст предупреждения" xfId="240"/>
    <cellStyle name="Comma" xfId="241"/>
    <cellStyle name="Comma [0]" xfId="242"/>
    <cellStyle name="Хороший" xfId="24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59;&#1052;&#1040;\Downloads\1%20&#1044;&#1054;&#1061;%20&#1048;&#1057;&#1055;&#1054;&#1051;%20&#1079;&#1072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 "/>
      <sheetName val="Лист2"/>
    </sheetNames>
    <sheetDataSet>
      <sheetData sheetId="0">
        <row r="10">
          <cell r="F10">
            <v>314699616.62</v>
          </cell>
          <cell r="G10">
            <v>315802788.12</v>
          </cell>
          <cell r="H10">
            <v>323045324.05999994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20" zoomScaleNormal="120" zoomScalePageLayoutView="0" workbookViewId="0" topLeftCell="A1">
      <selection activeCell="F9" sqref="F9"/>
    </sheetView>
  </sheetViews>
  <sheetFormatPr defaultColWidth="9.00390625" defaultRowHeight="12.75"/>
  <cols>
    <col min="1" max="1" width="50.875" style="0" customWidth="1"/>
    <col min="2" max="2" width="5.00390625" style="0" customWidth="1"/>
    <col min="3" max="3" width="8.00390625" style="0" customWidth="1"/>
    <col min="4" max="4" width="15.75390625" style="0" customWidth="1"/>
    <col min="5" max="5" width="14.625" style="0" customWidth="1"/>
    <col min="6" max="6" width="15.125" style="0" customWidth="1"/>
    <col min="7" max="7" width="5.75390625" style="0" customWidth="1"/>
    <col min="9" max="9" width="14.00390625" style="0" customWidth="1"/>
    <col min="10" max="10" width="15.75390625" style="0" customWidth="1"/>
  </cols>
  <sheetData>
    <row r="1" spans="1:7" ht="15" customHeight="1">
      <c r="A1" s="1"/>
      <c r="B1" s="1"/>
      <c r="C1" s="1"/>
      <c r="D1" s="1"/>
      <c r="E1" s="1"/>
      <c r="F1" s="2"/>
      <c r="G1" s="2" t="s">
        <v>32</v>
      </c>
    </row>
    <row r="2" spans="1:7" ht="15.75" customHeight="1">
      <c r="A2" s="1"/>
      <c r="B2" s="1"/>
      <c r="C2" s="1"/>
      <c r="D2" s="1"/>
      <c r="E2" s="1"/>
      <c r="F2" s="3"/>
      <c r="G2" s="30" t="s">
        <v>77</v>
      </c>
    </row>
    <row r="3" spans="1:7" ht="16.5" customHeight="1">
      <c r="A3" s="1"/>
      <c r="B3" s="1"/>
      <c r="C3" s="1"/>
      <c r="D3" s="1"/>
      <c r="E3" s="1"/>
      <c r="F3" s="3"/>
      <c r="G3" s="30" t="s">
        <v>78</v>
      </c>
    </row>
    <row r="4" spans="1:7" ht="16.5" customHeight="1">
      <c r="A4" s="1"/>
      <c r="B4" s="1"/>
      <c r="C4" s="1"/>
      <c r="D4" s="1"/>
      <c r="E4" s="1"/>
      <c r="F4" s="3"/>
      <c r="G4" s="4" t="s">
        <v>74</v>
      </c>
    </row>
    <row r="5" spans="1:7" ht="22.5" customHeight="1">
      <c r="A5" s="1"/>
      <c r="B5" s="1"/>
      <c r="C5" s="1"/>
      <c r="D5" s="1"/>
      <c r="E5" s="1"/>
      <c r="F5" s="4"/>
      <c r="G5" s="4" t="s">
        <v>80</v>
      </c>
    </row>
    <row r="6" spans="1:7" ht="17.25" customHeight="1" hidden="1">
      <c r="A6" s="1"/>
      <c r="B6" s="1"/>
      <c r="C6" s="1"/>
      <c r="D6" s="1"/>
      <c r="E6" s="1"/>
      <c r="F6" s="4"/>
      <c r="G6" s="8" t="s">
        <v>59</v>
      </c>
    </row>
    <row r="7" spans="1:7" ht="39.75" customHeight="1">
      <c r="A7" s="39" t="s">
        <v>75</v>
      </c>
      <c r="B7" s="39"/>
      <c r="C7" s="39"/>
      <c r="D7" s="39"/>
      <c r="E7" s="39"/>
      <c r="F7" s="39"/>
      <c r="G7" s="39"/>
    </row>
    <row r="8" spans="1:7" ht="13.5" customHeight="1">
      <c r="A8" s="5"/>
      <c r="B8" s="5"/>
      <c r="C8" s="5"/>
      <c r="D8" s="5"/>
      <c r="E8" s="5"/>
      <c r="F8" s="41" t="s">
        <v>0</v>
      </c>
      <c r="G8" s="41"/>
    </row>
    <row r="9" spans="1:7" ht="122.25" customHeight="1">
      <c r="A9" s="9" t="s">
        <v>1</v>
      </c>
      <c r="B9" s="9" t="s">
        <v>2</v>
      </c>
      <c r="C9" s="9" t="s">
        <v>3</v>
      </c>
      <c r="D9" s="37" t="s">
        <v>76</v>
      </c>
      <c r="E9" s="28" t="s">
        <v>67</v>
      </c>
      <c r="F9" s="11" t="s">
        <v>60</v>
      </c>
      <c r="G9" s="12" t="s">
        <v>4</v>
      </c>
    </row>
    <row r="10" spans="1:10" ht="37.5" customHeight="1">
      <c r="A10" s="13" t="s">
        <v>5</v>
      </c>
      <c r="B10" s="18" t="s">
        <v>6</v>
      </c>
      <c r="C10" s="19"/>
      <c r="D10" s="20">
        <f>D11+D18+D21+D24+D28+D30+D35+D38+D40</f>
        <v>362076090.08000004</v>
      </c>
      <c r="E10" s="20">
        <f>E11+E18+E21+E24+E28+E30+E35+E38+E40</f>
        <v>363179261.58000004</v>
      </c>
      <c r="F10" s="20">
        <f>F11+F18+F21+F24+F28+F30+F35+F38+F40</f>
        <v>328518098.89</v>
      </c>
      <c r="G10" s="7">
        <f aca="true" t="shared" si="0" ref="G10:G17">F10/E10*100</f>
        <v>90.45618339020578</v>
      </c>
      <c r="I10" s="35"/>
      <c r="J10" s="35"/>
    </row>
    <row r="11" spans="1:10" ht="12.75">
      <c r="A11" s="14" t="s">
        <v>34</v>
      </c>
      <c r="B11" s="21" t="s">
        <v>6</v>
      </c>
      <c r="C11" s="21" t="s">
        <v>7</v>
      </c>
      <c r="D11" s="22">
        <f>D12+D13+D14+D15+D16+D17</f>
        <v>45157571.31</v>
      </c>
      <c r="E11" s="22">
        <f>E12+E13+E14+E15+E16+E17</f>
        <v>45157571.31</v>
      </c>
      <c r="F11" s="22">
        <f>F12+F13+F14+F15+F16+F17</f>
        <v>40219923.96</v>
      </c>
      <c r="G11" s="7">
        <f t="shared" si="0"/>
        <v>89.06573757896813</v>
      </c>
      <c r="I11" s="35"/>
      <c r="J11" s="35"/>
    </row>
    <row r="12" spans="1:7" ht="41.25" customHeight="1">
      <c r="A12" s="15" t="s">
        <v>35</v>
      </c>
      <c r="B12" s="19" t="s">
        <v>6</v>
      </c>
      <c r="C12" s="19" t="s">
        <v>8</v>
      </c>
      <c r="D12" s="27">
        <v>3314682</v>
      </c>
      <c r="E12" s="27">
        <v>3314682</v>
      </c>
      <c r="F12" s="27">
        <v>3221191.93</v>
      </c>
      <c r="G12" s="6">
        <f t="shared" si="0"/>
        <v>97.17951616474824</v>
      </c>
    </row>
    <row r="13" spans="1:7" ht="41.25" customHeight="1">
      <c r="A13" s="15" t="s">
        <v>36</v>
      </c>
      <c r="B13" s="19" t="s">
        <v>6</v>
      </c>
      <c r="C13" s="19" t="s">
        <v>9</v>
      </c>
      <c r="D13" s="27">
        <v>28132000</v>
      </c>
      <c r="E13" s="27">
        <v>28132000</v>
      </c>
      <c r="F13" s="27">
        <v>27209563.08</v>
      </c>
      <c r="G13" s="6">
        <f t="shared" si="0"/>
        <v>96.7210403810607</v>
      </c>
    </row>
    <row r="14" spans="1:7" ht="29.25" customHeight="1">
      <c r="A14" s="15" t="s">
        <v>62</v>
      </c>
      <c r="B14" s="19" t="s">
        <v>6</v>
      </c>
      <c r="C14" s="19" t="s">
        <v>61</v>
      </c>
      <c r="D14" s="27">
        <v>718152</v>
      </c>
      <c r="E14" s="27">
        <v>718152</v>
      </c>
      <c r="F14" s="27">
        <v>542558.64</v>
      </c>
      <c r="G14" s="6">
        <f t="shared" si="0"/>
        <v>75.54927647628914</v>
      </c>
    </row>
    <row r="15" spans="1:7" ht="15.75" customHeight="1" hidden="1">
      <c r="A15" s="31" t="s">
        <v>64</v>
      </c>
      <c r="B15" s="32" t="s">
        <v>6</v>
      </c>
      <c r="C15" s="32" t="s">
        <v>63</v>
      </c>
      <c r="D15" s="33"/>
      <c r="E15" s="33"/>
      <c r="F15" s="33"/>
      <c r="G15" s="6"/>
    </row>
    <row r="16" spans="1:7" ht="15" customHeight="1">
      <c r="A16" s="15" t="s">
        <v>37</v>
      </c>
      <c r="B16" s="19" t="s">
        <v>6</v>
      </c>
      <c r="C16" s="19" t="s">
        <v>10</v>
      </c>
      <c r="D16" s="27">
        <v>0</v>
      </c>
      <c r="E16" s="27">
        <v>0</v>
      </c>
      <c r="F16" s="27">
        <v>0</v>
      </c>
      <c r="G16" s="6"/>
    </row>
    <row r="17" spans="1:7" ht="16.5" customHeight="1">
      <c r="A17" s="15" t="s">
        <v>38</v>
      </c>
      <c r="B17" s="19" t="s">
        <v>6</v>
      </c>
      <c r="C17" s="19" t="s">
        <v>11</v>
      </c>
      <c r="D17" s="27">
        <v>12992737.31</v>
      </c>
      <c r="E17" s="27">
        <v>12992737.31</v>
      </c>
      <c r="F17" s="27">
        <v>9246610.31</v>
      </c>
      <c r="G17" s="6">
        <f t="shared" si="0"/>
        <v>71.16753067025566</v>
      </c>
    </row>
    <row r="18" spans="1:7" ht="29.25" customHeight="1">
      <c r="A18" s="16" t="s">
        <v>39</v>
      </c>
      <c r="B18" s="21" t="s">
        <v>6</v>
      </c>
      <c r="C18" s="21" t="s">
        <v>12</v>
      </c>
      <c r="D18" s="22">
        <f>D19+D20</f>
        <v>600000</v>
      </c>
      <c r="E18" s="22">
        <f>E19+E20</f>
        <v>600000</v>
      </c>
      <c r="F18" s="22">
        <f>F19+F20</f>
        <v>217272</v>
      </c>
      <c r="G18" s="7">
        <f aca="true" t="shared" si="1" ref="G18:G25">F18/E18*100</f>
        <v>36.212</v>
      </c>
    </row>
    <row r="19" spans="1:7" ht="36.75" customHeight="1">
      <c r="A19" s="15" t="s">
        <v>71</v>
      </c>
      <c r="B19" s="19" t="s">
        <v>6</v>
      </c>
      <c r="C19" s="19" t="s">
        <v>68</v>
      </c>
      <c r="D19" s="27">
        <v>400000</v>
      </c>
      <c r="E19" s="27">
        <v>400000</v>
      </c>
      <c r="F19" s="27">
        <v>35000</v>
      </c>
      <c r="G19" s="6">
        <f t="shared" si="1"/>
        <v>8.75</v>
      </c>
    </row>
    <row r="20" spans="1:7" ht="27" customHeight="1">
      <c r="A20" s="15" t="s">
        <v>70</v>
      </c>
      <c r="B20" s="19" t="s">
        <v>6</v>
      </c>
      <c r="C20" s="19" t="s">
        <v>69</v>
      </c>
      <c r="D20" s="27">
        <v>200000</v>
      </c>
      <c r="E20" s="27">
        <v>200000</v>
      </c>
      <c r="F20" s="27">
        <v>182272</v>
      </c>
      <c r="G20" s="6">
        <f t="shared" si="1"/>
        <v>91.136</v>
      </c>
    </row>
    <row r="21" spans="1:7" ht="15" customHeight="1">
      <c r="A21" s="16" t="s">
        <v>40</v>
      </c>
      <c r="B21" s="21" t="s">
        <v>6</v>
      </c>
      <c r="C21" s="21" t="s">
        <v>13</v>
      </c>
      <c r="D21" s="22">
        <f>D22+D23</f>
        <v>102050603.11</v>
      </c>
      <c r="E21" s="22">
        <f>E22+E23</f>
        <v>102050603.11</v>
      </c>
      <c r="F21" s="22">
        <f>F22+F23</f>
        <v>98321073.53</v>
      </c>
      <c r="G21" s="7">
        <f t="shared" si="1"/>
        <v>96.34541152492754</v>
      </c>
    </row>
    <row r="22" spans="1:7" ht="16.5" customHeight="1">
      <c r="A22" s="15" t="s">
        <v>41</v>
      </c>
      <c r="B22" s="19" t="s">
        <v>6</v>
      </c>
      <c r="C22" s="19" t="s">
        <v>14</v>
      </c>
      <c r="D22" s="27">
        <v>100661626.11</v>
      </c>
      <c r="E22" s="27">
        <v>100661626.11</v>
      </c>
      <c r="F22" s="27">
        <v>97438250.53</v>
      </c>
      <c r="G22" s="6">
        <f t="shared" si="1"/>
        <v>96.79781093891967</v>
      </c>
    </row>
    <row r="23" spans="1:7" ht="16.5" customHeight="1">
      <c r="A23" s="15" t="s">
        <v>42</v>
      </c>
      <c r="B23" s="19" t="s">
        <v>6</v>
      </c>
      <c r="C23" s="19" t="s">
        <v>15</v>
      </c>
      <c r="D23" s="27">
        <v>1388977</v>
      </c>
      <c r="E23" s="27">
        <v>1388977</v>
      </c>
      <c r="F23" s="27">
        <v>882823</v>
      </c>
      <c r="G23" s="6">
        <f t="shared" si="1"/>
        <v>63.55922380284195</v>
      </c>
    </row>
    <row r="24" spans="1:7" ht="15" customHeight="1">
      <c r="A24" s="16" t="s">
        <v>43</v>
      </c>
      <c r="B24" s="21" t="s">
        <v>6</v>
      </c>
      <c r="C24" s="21" t="s">
        <v>16</v>
      </c>
      <c r="D24" s="22">
        <f>D25+D26+D27</f>
        <v>133587615.19</v>
      </c>
      <c r="E24" s="22">
        <f>E25+E26+E27</f>
        <v>134690786.69</v>
      </c>
      <c r="F24" s="22">
        <f>F25+F26+F27</f>
        <v>112194800.92</v>
      </c>
      <c r="G24" s="7">
        <f t="shared" si="1"/>
        <v>83.29805154247407</v>
      </c>
    </row>
    <row r="25" spans="1:7" ht="16.5" customHeight="1">
      <c r="A25" s="15" t="s">
        <v>44</v>
      </c>
      <c r="B25" s="19" t="s">
        <v>6</v>
      </c>
      <c r="C25" s="19" t="s">
        <v>17</v>
      </c>
      <c r="D25" s="27">
        <v>6890440.71</v>
      </c>
      <c r="E25" s="27">
        <v>6890440.71</v>
      </c>
      <c r="F25" s="27">
        <v>5878146.75</v>
      </c>
      <c r="G25" s="6">
        <f t="shared" si="1"/>
        <v>85.30871967984758</v>
      </c>
    </row>
    <row r="26" spans="1:7" ht="16.5" customHeight="1">
      <c r="A26" s="15" t="s">
        <v>45</v>
      </c>
      <c r="B26" s="19" t="s">
        <v>6</v>
      </c>
      <c r="C26" s="19" t="s">
        <v>18</v>
      </c>
      <c r="D26" s="27">
        <v>27493276.59</v>
      </c>
      <c r="E26" s="27">
        <v>27493276.59</v>
      </c>
      <c r="F26" s="27">
        <v>25920363.03</v>
      </c>
      <c r="G26" s="6">
        <f aca="true" t="shared" si="2" ref="G26:G34">F26/E26*100</f>
        <v>94.2789155928686</v>
      </c>
    </row>
    <row r="27" spans="1:7" ht="16.5" customHeight="1">
      <c r="A27" s="15" t="s">
        <v>46</v>
      </c>
      <c r="B27" s="19" t="s">
        <v>6</v>
      </c>
      <c r="C27" s="19" t="s">
        <v>19</v>
      </c>
      <c r="D27" s="27">
        <f>100307069.39-1103171.5</f>
        <v>99203897.89</v>
      </c>
      <c r="E27" s="27">
        <v>100307069.39</v>
      </c>
      <c r="F27" s="27">
        <v>80396291.14</v>
      </c>
      <c r="G27" s="6">
        <f t="shared" si="2"/>
        <v>80.15017448811541</v>
      </c>
    </row>
    <row r="28" spans="1:7" ht="15" customHeight="1">
      <c r="A28" s="16" t="s">
        <v>47</v>
      </c>
      <c r="B28" s="21" t="s">
        <v>6</v>
      </c>
      <c r="C28" s="21" t="s">
        <v>20</v>
      </c>
      <c r="D28" s="22">
        <f>D29</f>
        <v>50649546.47</v>
      </c>
      <c r="E28" s="22">
        <f>E29</f>
        <v>50649546.47</v>
      </c>
      <c r="F28" s="22">
        <f>F29</f>
        <v>48930562.59</v>
      </c>
      <c r="G28" s="7">
        <f t="shared" si="2"/>
        <v>96.60612187116392</v>
      </c>
    </row>
    <row r="29" spans="1:7" ht="16.5" customHeight="1">
      <c r="A29" s="15" t="s">
        <v>48</v>
      </c>
      <c r="B29" s="19" t="s">
        <v>6</v>
      </c>
      <c r="C29" s="19" t="s">
        <v>21</v>
      </c>
      <c r="D29" s="27">
        <v>50649546.47</v>
      </c>
      <c r="E29" s="27">
        <v>50649546.47</v>
      </c>
      <c r="F29" s="27">
        <v>48930562.59</v>
      </c>
      <c r="G29" s="6">
        <f t="shared" si="2"/>
        <v>96.60612187116392</v>
      </c>
    </row>
    <row r="30" spans="1:7" ht="12.75">
      <c r="A30" s="16" t="s">
        <v>49</v>
      </c>
      <c r="B30" s="21" t="s">
        <v>6</v>
      </c>
      <c r="C30" s="21" t="s">
        <v>22</v>
      </c>
      <c r="D30" s="22">
        <f>D31+D32+D33+D34</f>
        <v>3702000</v>
      </c>
      <c r="E30" s="22">
        <f>E31+E32+E33+E34</f>
        <v>3702000</v>
      </c>
      <c r="F30" s="22">
        <f>F31+F32+F33+F34</f>
        <v>2898932.09</v>
      </c>
      <c r="G30" s="7">
        <f t="shared" si="2"/>
        <v>78.30718773635871</v>
      </c>
    </row>
    <row r="31" spans="1:7" ht="16.5" customHeight="1">
      <c r="A31" s="15" t="s">
        <v>50</v>
      </c>
      <c r="B31" s="19" t="s">
        <v>6</v>
      </c>
      <c r="C31" s="19" t="s">
        <v>23</v>
      </c>
      <c r="D31" s="29">
        <v>853869.33</v>
      </c>
      <c r="E31" s="29">
        <v>853869.33</v>
      </c>
      <c r="F31" s="29">
        <v>845576.01</v>
      </c>
      <c r="G31" s="6">
        <f t="shared" si="2"/>
        <v>99.02873663350809</v>
      </c>
    </row>
    <row r="32" spans="1:7" ht="16.5" customHeight="1">
      <c r="A32" s="15" t="s">
        <v>51</v>
      </c>
      <c r="B32" s="19" t="s">
        <v>6</v>
      </c>
      <c r="C32" s="19" t="s">
        <v>24</v>
      </c>
      <c r="D32" s="29">
        <v>400000</v>
      </c>
      <c r="E32" s="29">
        <v>400000</v>
      </c>
      <c r="F32" s="29">
        <v>0</v>
      </c>
      <c r="G32" s="6">
        <f t="shared" si="2"/>
        <v>0</v>
      </c>
    </row>
    <row r="33" spans="1:7" ht="16.5" customHeight="1">
      <c r="A33" s="34" t="s">
        <v>73</v>
      </c>
      <c r="B33" s="19" t="s">
        <v>6</v>
      </c>
      <c r="C33" s="19" t="s">
        <v>72</v>
      </c>
      <c r="D33" s="29">
        <v>1000000</v>
      </c>
      <c r="E33" s="29">
        <v>1000000</v>
      </c>
      <c r="F33" s="29">
        <v>1000000</v>
      </c>
      <c r="G33" s="6">
        <f t="shared" si="2"/>
        <v>100</v>
      </c>
    </row>
    <row r="34" spans="1:7" ht="16.5" customHeight="1">
      <c r="A34" s="15" t="s">
        <v>52</v>
      </c>
      <c r="B34" s="19" t="s">
        <v>6</v>
      </c>
      <c r="C34" s="19" t="s">
        <v>25</v>
      </c>
      <c r="D34" s="29">
        <v>1448130.67</v>
      </c>
      <c r="E34" s="29">
        <v>1448130.67</v>
      </c>
      <c r="F34" s="29">
        <v>1053356.08</v>
      </c>
      <c r="G34" s="6">
        <f t="shared" si="2"/>
        <v>72.73902154147459</v>
      </c>
    </row>
    <row r="35" spans="1:7" ht="15.75" customHeight="1">
      <c r="A35" s="16" t="s">
        <v>53</v>
      </c>
      <c r="B35" s="21" t="s">
        <v>6</v>
      </c>
      <c r="C35" s="21" t="s">
        <v>26</v>
      </c>
      <c r="D35" s="22">
        <f>D36+D37</f>
        <v>21099134</v>
      </c>
      <c r="E35" s="22">
        <f>E36+E37</f>
        <v>21099134</v>
      </c>
      <c r="F35" s="22">
        <f>F36+F37</f>
        <v>20599064.8</v>
      </c>
      <c r="G35" s="7">
        <f aca="true" t="shared" si="3" ref="G35:G41">F35/E35*100</f>
        <v>97.62990651654235</v>
      </c>
    </row>
    <row r="36" spans="1:7" ht="16.5" customHeight="1">
      <c r="A36" s="15" t="s">
        <v>54</v>
      </c>
      <c r="B36" s="19" t="s">
        <v>6</v>
      </c>
      <c r="C36" s="19" t="s">
        <v>27</v>
      </c>
      <c r="D36" s="27">
        <v>21099134</v>
      </c>
      <c r="E36" s="27">
        <v>21099134</v>
      </c>
      <c r="F36" s="27">
        <v>20599064.8</v>
      </c>
      <c r="G36" s="6">
        <f t="shared" si="3"/>
        <v>97.62990651654235</v>
      </c>
    </row>
    <row r="37" spans="1:7" ht="16.5" customHeight="1" hidden="1">
      <c r="A37" s="15" t="s">
        <v>66</v>
      </c>
      <c r="B37" s="19" t="s">
        <v>6</v>
      </c>
      <c r="C37" s="19" t="s">
        <v>65</v>
      </c>
      <c r="D37" s="27"/>
      <c r="E37" s="27"/>
      <c r="F37" s="27"/>
      <c r="G37" s="6"/>
    </row>
    <row r="38" spans="1:7" ht="15.75" customHeight="1">
      <c r="A38" s="16" t="s">
        <v>55</v>
      </c>
      <c r="B38" s="21" t="s">
        <v>6</v>
      </c>
      <c r="C38" s="21" t="s">
        <v>28</v>
      </c>
      <c r="D38" s="22">
        <f>D39</f>
        <v>5129620</v>
      </c>
      <c r="E38" s="22">
        <f>E39</f>
        <v>5129620</v>
      </c>
      <c r="F38" s="22">
        <f>F39</f>
        <v>5129620</v>
      </c>
      <c r="G38" s="7">
        <f t="shared" si="3"/>
        <v>100</v>
      </c>
    </row>
    <row r="39" spans="1:7" ht="16.5" customHeight="1">
      <c r="A39" s="15" t="s">
        <v>56</v>
      </c>
      <c r="B39" s="19" t="s">
        <v>6</v>
      </c>
      <c r="C39" s="19" t="s">
        <v>29</v>
      </c>
      <c r="D39" s="27">
        <v>5129620</v>
      </c>
      <c r="E39" s="27">
        <v>5129620</v>
      </c>
      <c r="F39" s="27">
        <v>5129620</v>
      </c>
      <c r="G39" s="6">
        <f t="shared" si="3"/>
        <v>100</v>
      </c>
    </row>
    <row r="40" spans="1:7" ht="30" customHeight="1">
      <c r="A40" s="16" t="s">
        <v>57</v>
      </c>
      <c r="B40" s="21" t="s">
        <v>6</v>
      </c>
      <c r="C40" s="21" t="s">
        <v>30</v>
      </c>
      <c r="D40" s="22">
        <f>D41</f>
        <v>100000</v>
      </c>
      <c r="E40" s="22">
        <f>E41</f>
        <v>100000</v>
      </c>
      <c r="F40" s="22">
        <f>F41</f>
        <v>6849</v>
      </c>
      <c r="G40" s="7">
        <f t="shared" si="3"/>
        <v>6.848999999999999</v>
      </c>
    </row>
    <row r="41" spans="1:7" ht="26.25" customHeight="1">
      <c r="A41" s="17" t="s">
        <v>58</v>
      </c>
      <c r="B41" s="23" t="s">
        <v>6</v>
      </c>
      <c r="C41" s="23" t="s">
        <v>31</v>
      </c>
      <c r="D41" s="26">
        <v>100000</v>
      </c>
      <c r="E41" s="26">
        <v>100000</v>
      </c>
      <c r="F41" s="26">
        <v>6849</v>
      </c>
      <c r="G41" s="6">
        <f t="shared" si="3"/>
        <v>6.848999999999999</v>
      </c>
    </row>
    <row r="42" spans="1:7" ht="18" customHeight="1">
      <c r="A42" s="40" t="s">
        <v>33</v>
      </c>
      <c r="B42" s="40"/>
      <c r="C42" s="40"/>
      <c r="D42" s="24">
        <v>-47376473.46</v>
      </c>
      <c r="E42" s="24">
        <v>-47376473.46</v>
      </c>
      <c r="F42" s="25">
        <v>-5472774.83</v>
      </c>
      <c r="G42" s="10"/>
    </row>
    <row r="43" spans="5:7" ht="15.75" customHeight="1">
      <c r="E43" s="1"/>
      <c r="F43" s="1"/>
      <c r="G43" s="1"/>
    </row>
    <row r="44" spans="4:6" ht="12.75" hidden="1">
      <c r="D44" s="35">
        <f>'[1]ДОХ '!$F$10</f>
        <v>314699616.62</v>
      </c>
      <c r="E44" s="35">
        <f>'[1]ДОХ '!$G$10</f>
        <v>315802788.12</v>
      </c>
      <c r="F44" s="35">
        <f>'[1]ДОХ '!$H$10</f>
        <v>323045324.05999994</v>
      </c>
    </row>
    <row r="45" spans="5:6" ht="12.75" hidden="1">
      <c r="E45" s="35">
        <v>315999533.24</v>
      </c>
      <c r="F45" s="35">
        <v>190806969.79</v>
      </c>
    </row>
    <row r="46" ht="12.75" hidden="1"/>
    <row r="47" spans="5:6" ht="12.75" hidden="1">
      <c r="E47" s="35">
        <v>47376473.46</v>
      </c>
      <c r="F47" s="35">
        <v>-13386648.26</v>
      </c>
    </row>
    <row r="48" ht="12.75" hidden="1"/>
    <row r="49" spans="5:6" ht="12.75" hidden="1">
      <c r="E49" s="35">
        <f>E42+E47</f>
        <v>0</v>
      </c>
      <c r="F49" s="35">
        <f>F42+F47</f>
        <v>-18859423.09</v>
      </c>
    </row>
    <row r="50" ht="12.75" hidden="1"/>
    <row r="51" spans="4:6" ht="12.75" hidden="1">
      <c r="D51" s="35">
        <v>314699616.62</v>
      </c>
      <c r="E51" s="35">
        <v>315802788.12</v>
      </c>
      <c r="F51" s="35">
        <v>323045324.05999994</v>
      </c>
    </row>
    <row r="52" spans="2:6" ht="12.75" hidden="1">
      <c r="B52" t="s">
        <v>79</v>
      </c>
      <c r="D52" s="38">
        <v>-47376473.46</v>
      </c>
      <c r="E52" s="38">
        <v>-47376473.46</v>
      </c>
      <c r="F52" s="38">
        <v>-5472774.83</v>
      </c>
    </row>
    <row r="53" spans="4:6" ht="12.75" hidden="1">
      <c r="D53" s="35">
        <f>D51-D10</f>
        <v>-47376473.46000004</v>
      </c>
      <c r="E53" s="35">
        <f>E51-E10</f>
        <v>-47376473.46000004</v>
      </c>
      <c r="F53" s="35">
        <f>F51-F10</f>
        <v>-5472774.830000043</v>
      </c>
    </row>
    <row r="54" spans="4:6" ht="12.75" hidden="1">
      <c r="D54" s="36">
        <f>D42-D53</f>
        <v>0</v>
      </c>
      <c r="E54" s="36">
        <f>E42-E53</f>
        <v>0</v>
      </c>
      <c r="F54" s="36">
        <f>F42-F53</f>
        <v>4.284083843231201E-08</v>
      </c>
    </row>
    <row r="55" spans="4:6" ht="12.75" hidden="1">
      <c r="D55" s="35">
        <f>D42-D52</f>
        <v>0</v>
      </c>
      <c r="E55" s="35">
        <f>E42-E52</f>
        <v>0</v>
      </c>
      <c r="F55" s="35">
        <f>F42-F52</f>
        <v>0</v>
      </c>
    </row>
  </sheetData>
  <sheetProtection/>
  <mergeCells count="3">
    <mergeCell ref="A7:G7"/>
    <mergeCell ref="A42:C42"/>
    <mergeCell ref="F8:G8"/>
  </mergeCells>
  <printOptions/>
  <pageMargins left="0.5905511811023623" right="0.03937007874015748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2023-03-26T11:51:11Z</cp:lastPrinted>
  <dcterms:created xsi:type="dcterms:W3CDTF">2014-12-03T07:05:39Z</dcterms:created>
  <dcterms:modified xsi:type="dcterms:W3CDTF">2023-05-22T06:58:58Z</dcterms:modified>
  <cp:category/>
  <cp:version/>
  <cp:contentType/>
  <cp:contentStatus/>
</cp:coreProperties>
</file>