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65" windowWidth="19440" windowHeight="7935"/>
  </bookViews>
  <sheets>
    <sheet name="дох" sheetId="1" r:id="rId1"/>
  </sheets>
  <calcPr calcId="145621"/>
</workbook>
</file>

<file path=xl/calcChain.xml><?xml version="1.0" encoding="utf-8"?>
<calcChain xmlns="http://schemas.openxmlformats.org/spreadsheetml/2006/main">
  <c r="E27" i="1" l="1"/>
  <c r="E26" i="1"/>
  <c r="E25" i="1"/>
  <c r="E24" i="1"/>
  <c r="E23" i="1"/>
  <c r="E22" i="1"/>
  <c r="E21" i="1"/>
  <c r="E19" i="1"/>
  <c r="E18" i="1"/>
  <c r="E16" i="1"/>
  <c r="E15" i="1"/>
  <c r="E13" i="1"/>
  <c r="E11" i="1"/>
  <c r="D20" i="1"/>
  <c r="D17" i="1"/>
  <c r="D14" i="1"/>
  <c r="D12" i="1"/>
  <c r="D10" i="1"/>
  <c r="D9" i="1" l="1"/>
  <c r="D8" i="1" s="1"/>
  <c r="D7" i="1" s="1"/>
  <c r="C20" i="1" l="1"/>
  <c r="C17" i="1"/>
  <c r="C14" i="1"/>
  <c r="C12" i="1"/>
  <c r="C10" i="1"/>
  <c r="C9" i="1"/>
  <c r="C8" i="1" s="1"/>
  <c r="C7" i="1" s="1"/>
  <c r="E20" i="1"/>
  <c r="E17" i="1"/>
  <c r="E14" i="1"/>
  <c r="E12" i="1"/>
  <c r="E10" i="1"/>
  <c r="G20" i="1"/>
  <c r="G17" i="1"/>
  <c r="G14" i="1"/>
  <c r="G12" i="1"/>
  <c r="G10" i="1"/>
  <c r="G9" i="1" s="1"/>
  <c r="G8" i="1" s="1"/>
  <c r="G7" i="1" s="1"/>
  <c r="F20" i="1"/>
  <c r="F17" i="1"/>
  <c r="F14" i="1"/>
  <c r="F12" i="1"/>
  <c r="F10" i="1"/>
  <c r="E9" i="1" l="1"/>
  <c r="E8" i="1" s="1"/>
  <c r="E7" i="1" s="1"/>
  <c r="F9" i="1"/>
  <c r="F8" i="1" s="1"/>
  <c r="F7" i="1" s="1"/>
</calcChain>
</file>

<file path=xl/sharedStrings.xml><?xml version="1.0" encoding="utf-8"?>
<sst xmlns="http://schemas.openxmlformats.org/spreadsheetml/2006/main" count="51" uniqueCount="51">
  <si>
    <t>Наименование источника доходов</t>
  </si>
  <si>
    <t>ДОХОДЫ ВСЕГО</t>
  </si>
  <si>
    <t>Доходы от использования имущества, находящегося в государственной и муниципальной собственности</t>
  </si>
  <si>
    <t>Доходы от оказания платных услуг и компенсации затрат государства</t>
  </si>
  <si>
    <t>Доходы от продажи материальных и нематериальных активов</t>
  </si>
  <si>
    <t>Административные платежи и сборы</t>
  </si>
  <si>
    <t>Штрафы, санкции, возмещение ущерба</t>
  </si>
  <si>
    <t>Прочие неналоговые доходы</t>
  </si>
  <si>
    <t>БЕЗВОЗМЕЗДНЫЕ ПОСТУПЛЕНИЯ</t>
  </si>
  <si>
    <t>Налог на доходы физических лиц</t>
  </si>
  <si>
    <t>Налоги на прибыль, доходы, всего, в том числе</t>
  </si>
  <si>
    <t>Налоги на имущество всего, в том числе</t>
  </si>
  <si>
    <t>( рублей)</t>
  </si>
  <si>
    <t xml:space="preserve">НЕНАЛОГОВЫЕ ДОХОДЫ   </t>
  </si>
  <si>
    <t xml:space="preserve">НАЛОГОВЫЕ ДОХОДЫ   </t>
  </si>
  <si>
    <t xml:space="preserve">НАЛОГОВЫЕ И НЕНАЛОГОВЫЕ ДОХОДЫ </t>
  </si>
  <si>
    <t>Налоги на товары (работы, услуги), реализуемые на территории Российской Федерации, в том числе</t>
  </si>
  <si>
    <t>Акцизы по подакцизным товарам (продукции), производимым на территории Российской Федерации</t>
  </si>
  <si>
    <t>Код бюджетной классификации Российской Федерации</t>
  </si>
  <si>
    <t>000 1 00 00000 00 0000 000</t>
  </si>
  <si>
    <t>000 1 01 00000 00 0000 000</t>
  </si>
  <si>
    <t>000 1 03 00000 00 0000 000</t>
  </si>
  <si>
    <t>000 1 06 00000 00 0000 000</t>
  </si>
  <si>
    <t>000 1 11 00000 00 0000 000</t>
  </si>
  <si>
    <t>000 1 13 00000 00 0000 000</t>
  </si>
  <si>
    <t>000 1 14 00000 00 0000 000</t>
  </si>
  <si>
    <t>000 1 15 00000 00 0000 000</t>
  </si>
  <si>
    <t>000 1 16 00000 00 0000 000</t>
  </si>
  <si>
    <t>000 1 17 00000 00 0000 000</t>
  </si>
  <si>
    <t>000 2 00 00000 00 0000 000</t>
  </si>
  <si>
    <t>000 1 05 00000 00 0000 000</t>
  </si>
  <si>
    <t>Земельный налог</t>
  </si>
  <si>
    <t>000 1 06 06000 00 0000 110</t>
  </si>
  <si>
    <t>000 1 06 01000 00 0000 110</t>
  </si>
  <si>
    <t>Налоги на совокупный доход всего, в том числе</t>
  </si>
  <si>
    <t>Единый сельскохозяйственный налог</t>
  </si>
  <si>
    <t>000 1 05 03000 01 0000 110</t>
  </si>
  <si>
    <t>Налог, взимаемый в связи с применением упрощенной системы налогообложения</t>
  </si>
  <si>
    <t>000 1 05 01000 00 0000 110</t>
  </si>
  <si>
    <t xml:space="preserve"> 000 1 01 02000 01 0000 110</t>
  </si>
  <si>
    <t>000 1 03 02000 01 0000 110</t>
  </si>
  <si>
    <t xml:space="preserve"> 2019 год</t>
  </si>
  <si>
    <t xml:space="preserve"> 2020 год</t>
  </si>
  <si>
    <t>Налог на имущество физических лиц</t>
  </si>
  <si>
    <t xml:space="preserve"> ПОСТУПЛЕНИЯ ДОХОДОВ БЮДЖЕТА ПО КОДАМ КЛАССИФИКАЦИИ ДОХОДОВ БЮДЖЕТОВ БЮДЖЕТНОЙ СИСТЕМЫ РОССИЙСКОЙ ФЕДЕРАЦИИ НА 2019 ГОД </t>
  </si>
  <si>
    <t>Поправки                                                                        ( + / - )</t>
  </si>
  <si>
    <t xml:space="preserve">План                                          на 2019 год </t>
  </si>
  <si>
    <t xml:space="preserve">План  с учетом поправок на 2019 год </t>
  </si>
  <si>
    <t xml:space="preserve">Приложение №3                                                                                                                                                                      к Решению Городской Думы                                                                                                        «О бюджете муниципального образования городское  поселение «Город Малоярославец» на 2019 год и на плановый период 2020 и 2021 годов»                                                                                                                                                                                                                                                                                                     от 20 декабря 2018 года № 370 </t>
  </si>
  <si>
    <t>Глава муниципального образования                                                       О.А.Жукова</t>
  </si>
  <si>
    <t xml:space="preserve">Приложение № 1                                                                                                                                                                    к Решению Городской Думы                                                                                                         «О внесении изменений и дополнений в бюджет муниципального образования городское  поселение «Город Малоярославец» на 2019 год и на плановый период 2020 и 2021 годов»                                                                                                                                                                                                                                                                                                     от  11 июня 2019 года №419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</si>
</sst>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_-* #,##0_р_._-;\-* #,##0_р_._-;_-* &quot;-&quot;??_р_._-;_-@_-"/>
    <numFmt numFmtId="166" formatCode="#,##0.00_ ;\-#,##0.00\ 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0" applyFont="1" applyAlignment="1">
      <alignment horizontal="justify" vertical="center"/>
    </xf>
    <xf numFmtId="165" fontId="0" fillId="0" borderId="0" xfId="0" applyNumberFormat="1"/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right" vertical="center"/>
    </xf>
    <xf numFmtId="0" fontId="0" fillId="0" borderId="0" xfId="0" applyFont="1"/>
    <xf numFmtId="49" fontId="5" fillId="0" borderId="1" xfId="0" applyNumberFormat="1" applyFont="1" applyFill="1" applyBorder="1" applyAlignment="1">
      <alignment horizontal="center"/>
    </xf>
    <xf numFmtId="49" fontId="6" fillId="0" borderId="1" xfId="0" applyNumberFormat="1" applyFont="1" applyFill="1" applyBorder="1" applyAlignment="1">
      <alignment horizontal="center"/>
    </xf>
    <xf numFmtId="49" fontId="6" fillId="0" borderId="1" xfId="0" applyNumberFormat="1" applyFont="1" applyFill="1" applyBorder="1" applyAlignment="1">
      <alignment horizontal="center" wrapText="1"/>
    </xf>
    <xf numFmtId="0" fontId="4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right" wrapText="1"/>
    </xf>
    <xf numFmtId="164" fontId="4" fillId="0" borderId="1" xfId="0" applyNumberFormat="1" applyFont="1" applyFill="1" applyBorder="1" applyAlignment="1">
      <alignment horizontal="right" wrapText="1"/>
    </xf>
    <xf numFmtId="0" fontId="4" fillId="0" borderId="1" xfId="0" applyFont="1" applyBorder="1" applyAlignment="1">
      <alignment wrapText="1"/>
    </xf>
    <xf numFmtId="164" fontId="4" fillId="0" borderId="1" xfId="1" applyNumberFormat="1" applyFont="1" applyFill="1" applyBorder="1" applyAlignment="1">
      <alignment horizontal="right" wrapText="1"/>
    </xf>
    <xf numFmtId="164" fontId="4" fillId="0" borderId="1" xfId="1" applyNumberFormat="1" applyFont="1" applyBorder="1" applyAlignment="1">
      <alignment horizontal="right" wrapText="1"/>
    </xf>
    <xf numFmtId="0" fontId="7" fillId="0" borderId="1" xfId="0" applyFont="1" applyBorder="1" applyAlignment="1">
      <alignment wrapText="1"/>
    </xf>
    <xf numFmtId="164" fontId="7" fillId="0" borderId="1" xfId="1" applyNumberFormat="1" applyFont="1" applyFill="1" applyBorder="1" applyAlignment="1">
      <alignment horizontal="right" wrapText="1"/>
    </xf>
    <xf numFmtId="164" fontId="7" fillId="0" borderId="1" xfId="1" applyNumberFormat="1" applyFont="1" applyBorder="1" applyAlignment="1">
      <alignment horizontal="right" wrapText="1"/>
    </xf>
    <xf numFmtId="0" fontId="4" fillId="0" borderId="1" xfId="0" applyFont="1" applyBorder="1" applyAlignment="1">
      <alignment horizontal="center" vertical="center" wrapText="1"/>
    </xf>
    <xf numFmtId="166" fontId="4" fillId="0" borderId="1" xfId="1" applyNumberFormat="1" applyFont="1" applyBorder="1" applyAlignment="1">
      <alignment horizontal="right" wrapText="1"/>
    </xf>
    <xf numFmtId="166" fontId="4" fillId="0" borderId="1" xfId="0" applyNumberFormat="1" applyFont="1" applyFill="1" applyBorder="1" applyAlignment="1">
      <alignment horizontal="right" wrapText="1"/>
    </xf>
    <xf numFmtId="166" fontId="4" fillId="0" borderId="1" xfId="1" applyNumberFormat="1" applyFont="1" applyFill="1" applyBorder="1" applyAlignment="1">
      <alignment horizontal="right" wrapText="1"/>
    </xf>
    <xf numFmtId="166" fontId="0" fillId="0" borderId="0" xfId="0" applyNumberFormat="1"/>
    <xf numFmtId="0" fontId="3" fillId="0" borderId="0" xfId="0" applyFont="1" applyAlignment="1">
      <alignment horizontal="right" vertical="center" wrapText="1"/>
    </xf>
    <xf numFmtId="0" fontId="3" fillId="0" borderId="0" xfId="0" applyFont="1" applyAlignment="1">
      <alignment vertical="center" wrapText="1"/>
    </xf>
    <xf numFmtId="4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wrapText="1"/>
    </xf>
    <xf numFmtId="4" fontId="6" fillId="0" borderId="1" xfId="0" applyNumberFormat="1" applyFont="1" applyFill="1" applyBorder="1" applyAlignment="1">
      <alignment horizontal="center"/>
    </xf>
    <xf numFmtId="4" fontId="4" fillId="0" borderId="1" xfId="0" applyNumberFormat="1" applyFont="1" applyFill="1" applyBorder="1" applyAlignment="1">
      <alignment wrapText="1"/>
    </xf>
    <xf numFmtId="4" fontId="4" fillId="0" borderId="1" xfId="1" applyNumberFormat="1" applyFont="1" applyFill="1" applyBorder="1" applyAlignment="1">
      <alignment wrapText="1"/>
    </xf>
    <xf numFmtId="4" fontId="4" fillId="0" borderId="1" xfId="1" applyNumberFormat="1" applyFont="1" applyBorder="1" applyAlignment="1">
      <alignment wrapText="1"/>
    </xf>
    <xf numFmtId="4" fontId="6" fillId="0" borderId="1" xfId="0" applyNumberFormat="1" applyFont="1" applyFill="1" applyBorder="1" applyAlignment="1">
      <alignment wrapText="1"/>
    </xf>
    <xf numFmtId="4" fontId="6" fillId="0" borderId="1" xfId="0" applyNumberFormat="1" applyFont="1" applyFill="1" applyBorder="1" applyAlignment="1"/>
    <xf numFmtId="4" fontId="5" fillId="0" borderId="1" xfId="0" applyNumberFormat="1" applyFont="1" applyFill="1" applyBorder="1" applyAlignment="1">
      <alignment horizontal="right"/>
    </xf>
    <xf numFmtId="0" fontId="10" fillId="0" borderId="0" xfId="0" applyFont="1" applyAlignment="1">
      <alignment horizontal="right" vertical="center" wrapText="1"/>
    </xf>
    <xf numFmtId="0" fontId="4" fillId="0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9" fillId="0" borderId="0" xfId="0" applyFont="1" applyAlignment="1">
      <alignment horizontal="right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tabSelected="1" workbookViewId="0">
      <selection activeCell="H6" sqref="H6"/>
    </sheetView>
  </sheetViews>
  <sheetFormatPr defaultRowHeight="15" x14ac:dyDescent="0.25"/>
  <cols>
    <col min="1" max="1" width="38.7109375" customWidth="1"/>
    <col min="2" max="2" width="28.140625" customWidth="1"/>
    <col min="3" max="3" width="16.140625" customWidth="1"/>
    <col min="4" max="4" width="14.7109375" customWidth="1"/>
    <col min="5" max="5" width="16.140625" customWidth="1"/>
    <col min="6" max="6" width="17.5703125" hidden="1" customWidth="1"/>
    <col min="7" max="7" width="0.5703125" hidden="1" customWidth="1"/>
    <col min="9" max="9" width="14.7109375" customWidth="1"/>
  </cols>
  <sheetData>
    <row r="1" spans="1:9" ht="111" customHeight="1" x14ac:dyDescent="0.25">
      <c r="A1" s="3"/>
      <c r="B1" s="24"/>
      <c r="C1" s="37" t="s">
        <v>50</v>
      </c>
      <c r="D1" s="37"/>
      <c r="E1" s="37"/>
    </row>
    <row r="2" spans="1:9" ht="20.25" customHeight="1" x14ac:dyDescent="0.25">
      <c r="A2" s="38" t="s">
        <v>49</v>
      </c>
      <c r="B2" s="38"/>
      <c r="C2" s="38"/>
      <c r="D2" s="38"/>
      <c r="E2" s="38"/>
    </row>
    <row r="3" spans="1:9" ht="77.25" customHeight="1" x14ac:dyDescent="0.25">
      <c r="A3" s="3"/>
      <c r="B3" s="23"/>
      <c r="C3" s="35" t="s">
        <v>48</v>
      </c>
      <c r="D3" s="35"/>
      <c r="E3" s="35"/>
      <c r="F3" s="35"/>
      <c r="G3" s="35"/>
    </row>
    <row r="4" spans="1:9" ht="43.5" customHeight="1" x14ac:dyDescent="0.25">
      <c r="A4" s="36" t="s">
        <v>44</v>
      </c>
      <c r="B4" s="36"/>
      <c r="C4" s="36"/>
      <c r="D4" s="36"/>
      <c r="E4" s="36"/>
    </row>
    <row r="5" spans="1:9" ht="16.5" customHeight="1" x14ac:dyDescent="0.25">
      <c r="E5" s="4" t="s">
        <v>12</v>
      </c>
    </row>
    <row r="6" spans="1:9" ht="54" customHeight="1" x14ac:dyDescent="0.25">
      <c r="A6" s="18" t="s">
        <v>0</v>
      </c>
      <c r="B6" s="18" t="s">
        <v>18</v>
      </c>
      <c r="C6" s="25" t="s">
        <v>46</v>
      </c>
      <c r="D6" s="26" t="s">
        <v>45</v>
      </c>
      <c r="E6" s="25" t="s">
        <v>47</v>
      </c>
      <c r="F6" s="18" t="s">
        <v>41</v>
      </c>
      <c r="G6" s="18" t="s">
        <v>42</v>
      </c>
    </row>
    <row r="7" spans="1:9" ht="18" customHeight="1" x14ac:dyDescent="0.25">
      <c r="A7" s="9" t="s">
        <v>1</v>
      </c>
      <c r="B7" s="10"/>
      <c r="C7" s="20">
        <f>C8+C27</f>
        <v>222481661.56</v>
      </c>
      <c r="D7" s="29">
        <f>D8+D27</f>
        <v>35825000</v>
      </c>
      <c r="E7" s="20">
        <f>E8+E27</f>
        <v>258306661.56</v>
      </c>
      <c r="F7" s="11">
        <f>F8+F27</f>
        <v>153744681</v>
      </c>
      <c r="G7" s="11">
        <f>G8+G27</f>
        <v>153654681</v>
      </c>
      <c r="I7" s="22"/>
    </row>
    <row r="8" spans="1:9" ht="18" customHeight="1" x14ac:dyDescent="0.25">
      <c r="A8" s="12" t="s">
        <v>15</v>
      </c>
      <c r="B8" s="6" t="s">
        <v>19</v>
      </c>
      <c r="C8" s="21">
        <f>C9+C20</f>
        <v>146686954.15000001</v>
      </c>
      <c r="D8" s="30">
        <f>D9+D20</f>
        <v>35825000</v>
      </c>
      <c r="E8" s="21">
        <f>E9+E20</f>
        <v>182511954.15000001</v>
      </c>
      <c r="F8" s="13">
        <f>F9+F20</f>
        <v>126541000</v>
      </c>
      <c r="G8" s="13">
        <f>G9+G20</f>
        <v>126751000</v>
      </c>
    </row>
    <row r="9" spans="1:9" ht="18" customHeight="1" x14ac:dyDescent="0.25">
      <c r="A9" s="12" t="s">
        <v>14</v>
      </c>
      <c r="B9" s="7"/>
      <c r="C9" s="19">
        <f>C10+C12+C14+C17</f>
        <v>123043528.15000001</v>
      </c>
      <c r="D9" s="31">
        <f>D10+D12+D14+D17</f>
        <v>0</v>
      </c>
      <c r="E9" s="19">
        <f>E10+E12+E14+E17</f>
        <v>123043528.15000001</v>
      </c>
      <c r="F9" s="14">
        <f>F10+F12+F14+F17</f>
        <v>109779592.90000001</v>
      </c>
      <c r="G9" s="14">
        <f>G10+G12+G14+G17</f>
        <v>110779592.90000001</v>
      </c>
    </row>
    <row r="10" spans="1:9" ht="32.25" customHeight="1" x14ac:dyDescent="0.25">
      <c r="A10" s="12" t="s">
        <v>10</v>
      </c>
      <c r="B10" s="6" t="s">
        <v>20</v>
      </c>
      <c r="C10" s="19">
        <f>C11</f>
        <v>54099685</v>
      </c>
      <c r="D10" s="31">
        <f>D11</f>
        <v>0</v>
      </c>
      <c r="E10" s="19">
        <f>E11</f>
        <v>54099685</v>
      </c>
      <c r="F10" s="14">
        <f>F11</f>
        <v>49700000</v>
      </c>
      <c r="G10" s="14">
        <f>G11</f>
        <v>50700000</v>
      </c>
    </row>
    <row r="11" spans="1:9" ht="18" customHeight="1" x14ac:dyDescent="0.25">
      <c r="A11" s="15" t="s">
        <v>9</v>
      </c>
      <c r="B11" s="8" t="s">
        <v>39</v>
      </c>
      <c r="C11" s="16">
        <v>54099685</v>
      </c>
      <c r="D11" s="32"/>
      <c r="E11" s="16">
        <f>C11+D11</f>
        <v>54099685</v>
      </c>
      <c r="F11" s="16">
        <v>49700000</v>
      </c>
      <c r="G11" s="16">
        <v>50700000</v>
      </c>
    </row>
    <row r="12" spans="1:9" ht="48.75" customHeight="1" x14ac:dyDescent="0.25">
      <c r="A12" s="12" t="s">
        <v>16</v>
      </c>
      <c r="B12" s="6" t="s">
        <v>21</v>
      </c>
      <c r="C12" s="21">
        <f>C13</f>
        <v>2688443.15</v>
      </c>
      <c r="D12" s="30">
        <f>D13</f>
        <v>0</v>
      </c>
      <c r="E12" s="21">
        <f>E13</f>
        <v>2688443.15</v>
      </c>
      <c r="F12" s="13">
        <f>F13</f>
        <v>2067592.9</v>
      </c>
      <c r="G12" s="13">
        <f>G13</f>
        <v>2067592.9</v>
      </c>
    </row>
    <row r="13" spans="1:9" s="5" customFormat="1" ht="50.25" customHeight="1" x14ac:dyDescent="0.25">
      <c r="A13" s="15" t="s">
        <v>17</v>
      </c>
      <c r="B13" s="7" t="s">
        <v>40</v>
      </c>
      <c r="C13" s="16">
        <v>2688443.15</v>
      </c>
      <c r="D13" s="33"/>
      <c r="E13" s="16">
        <f>C13+D13</f>
        <v>2688443.15</v>
      </c>
      <c r="F13" s="16">
        <v>2067592.9</v>
      </c>
      <c r="G13" s="16">
        <v>2067592.9</v>
      </c>
    </row>
    <row r="14" spans="1:9" s="5" customFormat="1" ht="36" customHeight="1" x14ac:dyDescent="0.25">
      <c r="A14" s="12" t="s">
        <v>34</v>
      </c>
      <c r="B14" s="6" t="s">
        <v>30</v>
      </c>
      <c r="C14" s="21">
        <f>C15+C16</f>
        <v>42555400</v>
      </c>
      <c r="D14" s="21">
        <f>D15+D16</f>
        <v>0</v>
      </c>
      <c r="E14" s="21">
        <f>E15+E16</f>
        <v>42555400</v>
      </c>
      <c r="F14" s="13">
        <f>F15+F16</f>
        <v>33512000</v>
      </c>
      <c r="G14" s="13">
        <f>G15+G16</f>
        <v>33512000</v>
      </c>
    </row>
    <row r="15" spans="1:9" s="5" customFormat="1" ht="47.25" customHeight="1" x14ac:dyDescent="0.25">
      <c r="A15" s="15" t="s">
        <v>37</v>
      </c>
      <c r="B15" s="8" t="s">
        <v>38</v>
      </c>
      <c r="C15" s="16">
        <v>42554400</v>
      </c>
      <c r="D15" s="27"/>
      <c r="E15" s="16">
        <f>C15+D15</f>
        <v>42554400</v>
      </c>
      <c r="F15" s="16">
        <v>33500000</v>
      </c>
      <c r="G15" s="16">
        <v>33500000</v>
      </c>
    </row>
    <row r="16" spans="1:9" s="5" customFormat="1" ht="18" customHeight="1" x14ac:dyDescent="0.25">
      <c r="A16" s="15" t="s">
        <v>35</v>
      </c>
      <c r="B16" s="8" t="s">
        <v>36</v>
      </c>
      <c r="C16" s="16">
        <v>1000</v>
      </c>
      <c r="D16" s="27"/>
      <c r="E16" s="16">
        <f>C16+D16</f>
        <v>1000</v>
      </c>
      <c r="F16" s="16">
        <v>12000</v>
      </c>
      <c r="G16" s="16">
        <v>12000</v>
      </c>
    </row>
    <row r="17" spans="1:7" ht="31.5" customHeight="1" x14ac:dyDescent="0.25">
      <c r="A17" s="12" t="s">
        <v>11</v>
      </c>
      <c r="B17" s="6" t="s">
        <v>22</v>
      </c>
      <c r="C17" s="19">
        <f>C18+C19</f>
        <v>23700000</v>
      </c>
      <c r="D17" s="19">
        <f>D18+D19</f>
        <v>0</v>
      </c>
      <c r="E17" s="19">
        <f>E18+E19</f>
        <v>23700000</v>
      </c>
      <c r="F17" s="14">
        <f>F18+F19</f>
        <v>24500000</v>
      </c>
      <c r="G17" s="14">
        <f>G18+G19</f>
        <v>24500000</v>
      </c>
    </row>
    <row r="18" spans="1:7" ht="18" customHeight="1" x14ac:dyDescent="0.25">
      <c r="A18" s="15" t="s">
        <v>43</v>
      </c>
      <c r="B18" s="7" t="s">
        <v>33</v>
      </c>
      <c r="C18" s="17">
        <v>3700000</v>
      </c>
      <c r="D18" s="28"/>
      <c r="E18" s="16">
        <f>C18+D18</f>
        <v>3700000</v>
      </c>
      <c r="F18" s="17">
        <v>4500000</v>
      </c>
      <c r="G18" s="17">
        <v>4500000</v>
      </c>
    </row>
    <row r="19" spans="1:7" ht="18" customHeight="1" x14ac:dyDescent="0.25">
      <c r="A19" s="15" t="s">
        <v>31</v>
      </c>
      <c r="B19" s="7" t="s">
        <v>32</v>
      </c>
      <c r="C19" s="17">
        <v>20000000</v>
      </c>
      <c r="D19" s="28"/>
      <c r="E19" s="16">
        <f>C19+D19</f>
        <v>20000000</v>
      </c>
      <c r="F19" s="17">
        <v>20000000</v>
      </c>
      <c r="G19" s="17">
        <v>20000000</v>
      </c>
    </row>
    <row r="20" spans="1:7" ht="18" customHeight="1" x14ac:dyDescent="0.25">
      <c r="A20" s="12" t="s">
        <v>13</v>
      </c>
      <c r="B20" s="7"/>
      <c r="C20" s="19">
        <f>C21+C22+C23+C24+C25+C26</f>
        <v>23643426</v>
      </c>
      <c r="D20" s="19">
        <f>D21+D22+D23+D24+D25+D26</f>
        <v>35825000</v>
      </c>
      <c r="E20" s="19">
        <f>E21+E22+E23+E24+E25+E26</f>
        <v>59468426</v>
      </c>
      <c r="F20" s="14">
        <f>F21+F22+F23+F24+F25+F26</f>
        <v>16761407.1</v>
      </c>
      <c r="G20" s="14">
        <f>G21+G22+G23+G24+G25+G26</f>
        <v>15971407.1</v>
      </c>
    </row>
    <row r="21" spans="1:7" ht="53.25" customHeight="1" x14ac:dyDescent="0.25">
      <c r="A21" s="15" t="s">
        <v>2</v>
      </c>
      <c r="B21" s="7" t="s">
        <v>23</v>
      </c>
      <c r="C21" s="17">
        <v>12172000</v>
      </c>
      <c r="D21" s="28"/>
      <c r="E21" s="16">
        <f t="shared" ref="E21:E27" si="0">C21+D21</f>
        <v>12172000</v>
      </c>
      <c r="F21" s="17">
        <v>13250000</v>
      </c>
      <c r="G21" s="17">
        <v>13250000</v>
      </c>
    </row>
    <row r="22" spans="1:7" ht="36" customHeight="1" x14ac:dyDescent="0.25">
      <c r="A22" s="15" t="s">
        <v>3</v>
      </c>
      <c r="B22" s="7" t="s">
        <v>24</v>
      </c>
      <c r="C22" s="17">
        <v>72000</v>
      </c>
      <c r="D22" s="28"/>
      <c r="E22" s="16">
        <f t="shared" si="0"/>
        <v>72000</v>
      </c>
      <c r="F22" s="17">
        <v>80000</v>
      </c>
      <c r="G22" s="17">
        <v>80000</v>
      </c>
    </row>
    <row r="23" spans="1:7" ht="34.5" customHeight="1" x14ac:dyDescent="0.25">
      <c r="A23" s="15" t="s">
        <v>4</v>
      </c>
      <c r="B23" s="7" t="s">
        <v>25</v>
      </c>
      <c r="C23" s="17">
        <v>8570426</v>
      </c>
      <c r="D23" s="28">
        <v>35825000</v>
      </c>
      <c r="E23" s="16">
        <f t="shared" si="0"/>
        <v>44395426</v>
      </c>
      <c r="F23" s="17">
        <v>1821000</v>
      </c>
      <c r="G23" s="17">
        <v>1031000</v>
      </c>
    </row>
    <row r="24" spans="1:7" ht="22.5" customHeight="1" x14ac:dyDescent="0.25">
      <c r="A24" s="15" t="s">
        <v>5</v>
      </c>
      <c r="B24" s="7" t="s">
        <v>26</v>
      </c>
      <c r="C24" s="17">
        <v>185000</v>
      </c>
      <c r="D24" s="28"/>
      <c r="E24" s="16">
        <f t="shared" si="0"/>
        <v>185000</v>
      </c>
      <c r="F24" s="17">
        <v>100000</v>
      </c>
      <c r="G24" s="17">
        <v>100000</v>
      </c>
    </row>
    <row r="25" spans="1:7" ht="21" customHeight="1" x14ac:dyDescent="0.25">
      <c r="A25" s="15" t="s">
        <v>6</v>
      </c>
      <c r="B25" s="7" t="s">
        <v>27</v>
      </c>
      <c r="C25" s="17">
        <v>10000</v>
      </c>
      <c r="D25" s="28"/>
      <c r="E25" s="16">
        <f t="shared" si="0"/>
        <v>10000</v>
      </c>
      <c r="F25" s="17">
        <v>10000</v>
      </c>
      <c r="G25" s="17">
        <v>10000</v>
      </c>
    </row>
    <row r="26" spans="1:7" ht="18" customHeight="1" x14ac:dyDescent="0.25">
      <c r="A26" s="15" t="s">
        <v>7</v>
      </c>
      <c r="B26" s="7" t="s">
        <v>28</v>
      </c>
      <c r="C26" s="17">
        <v>2634000</v>
      </c>
      <c r="D26" s="28"/>
      <c r="E26" s="16">
        <f t="shared" si="0"/>
        <v>2634000</v>
      </c>
      <c r="F26" s="17">
        <v>1500407.1</v>
      </c>
      <c r="G26" s="17">
        <v>1500407.1</v>
      </c>
    </row>
    <row r="27" spans="1:7" ht="34.5" customHeight="1" x14ac:dyDescent="0.25">
      <c r="A27" s="12" t="s">
        <v>8</v>
      </c>
      <c r="B27" s="6" t="s">
        <v>29</v>
      </c>
      <c r="C27" s="14">
        <v>75794707.409999996</v>
      </c>
      <c r="D27" s="34"/>
      <c r="E27" s="13">
        <f t="shared" si="0"/>
        <v>75794707.409999996</v>
      </c>
      <c r="F27" s="14">
        <v>27203681</v>
      </c>
      <c r="G27" s="14">
        <v>26903681</v>
      </c>
    </row>
    <row r="28" spans="1:7" ht="16.5" x14ac:dyDescent="0.25">
      <c r="A28" s="1"/>
      <c r="B28" s="1"/>
      <c r="C28" s="1"/>
      <c r="D28" s="1"/>
      <c r="E28" s="2"/>
    </row>
  </sheetData>
  <mergeCells count="4">
    <mergeCell ref="C3:G3"/>
    <mergeCell ref="A4:E4"/>
    <mergeCell ref="C1:E1"/>
    <mergeCell ref="A2:E2"/>
  </mergeCells>
  <printOptions horizontalCentered="1"/>
  <pageMargins left="0.62992125984251968" right="0.39370078740157483" top="0.39370078740157483" bottom="0" header="0.51181102362204722" footer="0.31496062992125984"/>
  <pageSetup paperSize="9" scale="80" firstPageNumber="12" orientation="portrait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дох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Milov A.Y.</dc:creator>
  <cp:lastModifiedBy>ДУМА</cp:lastModifiedBy>
  <cp:lastPrinted>2019-05-17T08:07:49Z</cp:lastPrinted>
  <dcterms:created xsi:type="dcterms:W3CDTF">2017-10-23T09:06:05Z</dcterms:created>
  <dcterms:modified xsi:type="dcterms:W3CDTF">2019-06-26T05:13:45Z</dcterms:modified>
</cp:coreProperties>
</file>