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<sst xmlns="http://schemas.openxmlformats.org/spreadsheetml/2006/main" count="291" uniqueCount="170">
  <si>
    <t>п/п</t>
  </si>
  <si>
    <t>Наименование мероприятия</t>
  </si>
  <si>
    <t>Источник финансирования</t>
  </si>
  <si>
    <t>всего</t>
  </si>
  <si>
    <t>4. Перечень основных  мероприятий Программы: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</si>
  <si>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</si>
  <si>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</si>
  <si>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</si>
  <si>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</si>
  <si>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 xml:space="preserve">4. 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</si>
  <si>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</si>
  <si>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</si>
  <si>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</si>
  <si>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</si>
  <si>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Выполнение других обязательств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</si>
  <si>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</si>
  <si>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</si>
  <si>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</si>
  <si>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</si>
  <si>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</si>
  <si>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</si>
  <si>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</si>
  <si>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</si>
  <si>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</si>
  <si>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</si>
  <si>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</si>
  <si>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</si>
  <si>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</si>
  <si>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</si>
  <si>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</si>
  <si>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</si>
  <si>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</si>
  <si>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</si>
  <si>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</si>
  <si>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</si>
  <si>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</si>
  <si>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</si>
  <si>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</si>
  <si>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</si>
  <si>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</si>
  <si>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</si>
  <si>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</si>
  <si>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</si>
  <si>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</si>
  <si>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</si>
  <si>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</si>
  <si>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</si>
  <si>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</si>
  <si>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</si>
  <si>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</si>
  <si>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</si>
  <si>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</si>
  <si>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</si>
  <si>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</si>
  <si>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</si>
  <si>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</si>
  <si>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</si>
  <si>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</si>
  <si>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</si>
  <si>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</si>
  <si>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</si>
  <si>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</si>
  <si>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</si>
  <si>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</si>
  <si>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</si>
  <si>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</si>
  <si>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</si>
  <si>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</si>
  <si>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</si>
  <si>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</si>
  <si>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</si>
  <si>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</si>
  <si>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</si>
  <si>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</si>
  <si>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</si>
  <si>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</si>
  <si>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</si>
  <si>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</si>
  <si>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</si>
  <si>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</si>
  <si>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</si>
  <si>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</si>
  <si>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</si>
  <si>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</si>
  <si>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</si>
  <si>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</si>
  <si>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</si>
  <si>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</si>
  <si>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</si>
  <si>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</si>
  <si>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</si>
  <si>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</si>
  <si>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</si>
  <si>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</si>
  <si>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</si>
  <si>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</si>
  <si>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</si>
  <si>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</si>
  <si>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</si>
  <si>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</si>
  <si>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</si>
  <si>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</si>
  <si>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</si>
  <si>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</si>
  <si>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</si>
  <si>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</si>
  <si>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</si>
  <si>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</si>
  <si>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</si>
  <si>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</si>
  <si>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</si>
  <si>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</si>
  <si>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</si>
  <si>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</si>
  <si>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</si>
  <si>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</si>
  <si>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</si>
  <si>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</si>
  <si>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</si>
  <si>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</si>
  <si>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</si>
  <si>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</si>
  <si>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</si>
  <si>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</si>
  <si>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</si>
  <si>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</si>
  <si>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</si>
  <si>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</si>
  <si>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</si>
  <si>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</si>
  <si>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</si>
  <si>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</si>
  <si>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</si>
  <si>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</si>
  <si>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</si>
  <si>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</si>
  <si>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</si>
  <si>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</si>
  <si>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</si>
  <si>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</si>
  <si>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</si>
  <si>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</si>
  <si>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</si>
  <si>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>Приложение №1</t>
  </si>
  <si>
    <t>МО ГП "Город Малоярославец"</t>
  </si>
  <si>
    <t>к постановлению администрации</t>
  </si>
  <si>
    <t xml:space="preserve">Обеспечение деятельности администрации  </t>
  </si>
  <si>
    <t>1.1</t>
  </si>
  <si>
    <t>1.2</t>
  </si>
  <si>
    <t>1.3</t>
  </si>
  <si>
    <t>центральный аппарат</t>
  </si>
  <si>
    <t>представительские расходы</t>
  </si>
  <si>
    <t>глава администрации (исполнительно-распорядительного органа муниципального образования)</t>
  </si>
  <si>
    <t>обеспечение деятельности депутатов представительного органа</t>
  </si>
  <si>
    <t>резервный фонд администрации</t>
  </si>
  <si>
    <t>6.1.</t>
  </si>
  <si>
    <t>оказание поддержки в сфере средств массовой информации</t>
  </si>
  <si>
    <t>Стимулирование руководителей исполнительно-распорядительных органов муниципальных образований</t>
  </si>
  <si>
    <t>областной бюджет</t>
  </si>
  <si>
    <t>Ответственный исполнитель  программы (Соисполнитель)</t>
  </si>
  <si>
    <t>Реализация проектов  развития общественной инфраструктуры муниципальных образований, основанных на местных инициативах</t>
  </si>
  <si>
    <t>Отдел организационно-контрольной работы администрации муниципального образования городское поселение "Город Малоярославец" (Отдел организационно-контрольной работы, отдел бухгалтерского учета, финансово-экономический отдел администрации муниципального образования городское поселени "Город Малоярославец")</t>
  </si>
  <si>
    <t xml:space="preserve">всего в т.ч. </t>
  </si>
  <si>
    <t>Осуществление мер поддержки и развития малого и среднего предпринимательства</t>
  </si>
  <si>
    <t>10.</t>
  </si>
  <si>
    <t>Обеспечение сбалансированности бюджета в ходе его исполнения</t>
  </si>
  <si>
    <t>районный бюджет</t>
  </si>
  <si>
    <t>11.</t>
  </si>
  <si>
    <t>Мероприятия в области жилищного хозяйства</t>
  </si>
  <si>
    <t>от  02.07.2019г.    №694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</si>
</sst>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9" fontId="4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justify" wrapText="1"/>
    </xf>
    <xf numFmtId="0" fontId="11" fillId="34" borderId="0" xfId="0" applyFont="1" applyFill="1" applyBorder="1" applyAlignment="1">
      <alignment horizontal="left" vertical="justify" wrapText="1"/>
    </xf>
    <xf numFmtId="0" fontId="11" fillId="34" borderId="17" xfId="0" applyFont="1" applyFill="1" applyBorder="1" applyAlignment="1">
      <alignment horizontal="left" vertical="justify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wrapText="1"/>
    </xf>
    <xf numFmtId="0" fontId="12" fillId="34" borderId="22" xfId="0" applyFont="1" applyFill="1" applyBorder="1" applyAlignment="1">
      <alignment horizontal="left" wrapText="1"/>
    </xf>
    <xf numFmtId="0" fontId="12" fillId="34" borderId="23" xfId="0" applyFont="1" applyFill="1" applyBorder="1" applyAlignment="1">
      <alignment horizontal="left" wrapText="1"/>
    </xf>
    <xf numFmtId="0" fontId="11" fillId="34" borderId="24" xfId="0" applyFont="1" applyFill="1" applyBorder="1" applyAlignment="1">
      <alignment horizontal="left" wrapText="1"/>
    </xf>
    <xf numFmtId="0" fontId="11" fillId="34" borderId="25" xfId="0" applyFont="1" applyFill="1" applyBorder="1" applyAlignment="1">
      <alignment horizontal="left" wrapText="1"/>
    </xf>
    <xf numFmtId="0" fontId="11" fillId="34" borderId="26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39</v>
      </c>
      <c r="J1" s="18"/>
      <c r="K1" s="18"/>
    </row>
    <row r="2" spans="3:14" ht="18.75"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8"/>
      <c r="M2" s="8"/>
      <c r="N2" s="8"/>
    </row>
    <row r="3" spans="3:14" ht="18.75">
      <c r="C3" s="38"/>
      <c r="D3" s="66" t="s">
        <v>41</v>
      </c>
      <c r="E3" s="66"/>
      <c r="F3" s="66"/>
      <c r="G3" s="66"/>
      <c r="H3" s="66"/>
      <c r="I3" s="66"/>
      <c r="J3" s="66"/>
      <c r="K3" s="66"/>
      <c r="L3" s="8"/>
      <c r="M3" s="8"/>
      <c r="N3" s="8"/>
    </row>
    <row r="4" spans="3:14" ht="39" customHeight="1">
      <c r="C4" s="67" t="s">
        <v>42</v>
      </c>
      <c r="D4" s="67"/>
      <c r="E4" s="67"/>
      <c r="F4" s="67"/>
      <c r="G4" s="67"/>
      <c r="H4" s="67"/>
      <c r="I4" s="67"/>
      <c r="J4" s="67"/>
      <c r="K4" s="67"/>
      <c r="L4" s="11"/>
      <c r="M4" s="11"/>
      <c r="N4" s="11"/>
    </row>
    <row r="5" spans="3:14" ht="21.75" customHeight="1">
      <c r="C5" s="68" t="s">
        <v>0</v>
      </c>
      <c r="D5" s="75" t="s">
        <v>43</v>
      </c>
      <c r="E5" s="75" t="s">
        <v>44</v>
      </c>
      <c r="F5" s="75" t="s">
        <v>45</v>
      </c>
      <c r="G5" s="75" t="s">
        <v>46</v>
      </c>
      <c r="H5" s="82" t="s">
        <v>47</v>
      </c>
      <c r="I5" s="83"/>
      <c r="J5" s="83"/>
      <c r="K5" s="83"/>
      <c r="L5" s="11"/>
      <c r="M5" s="11"/>
      <c r="N5" s="11"/>
    </row>
    <row r="6" spans="3:14" ht="26.25" customHeight="1">
      <c r="C6" s="68"/>
      <c r="D6" s="75"/>
      <c r="E6" s="75"/>
      <c r="F6" s="75"/>
      <c r="G6" s="75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48</v>
      </c>
      <c r="D7" s="79" t="s">
        <v>128</v>
      </c>
      <c r="E7" s="80"/>
      <c r="F7" s="80"/>
      <c r="G7" s="80"/>
      <c r="H7" s="80"/>
      <c r="I7" s="80"/>
      <c r="J7" s="80"/>
      <c r="K7" s="81"/>
    </row>
    <row r="8" spans="3:11" ht="60.75" customHeight="1">
      <c r="C8" s="20" t="s">
        <v>49</v>
      </c>
      <c r="D8" s="27" t="s">
        <v>50</v>
      </c>
      <c r="E8" s="27" t="s">
        <v>138</v>
      </c>
      <c r="F8" s="27" t="s">
        <v>52</v>
      </c>
      <c r="G8" s="20" t="s">
        <v>21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53</v>
      </c>
      <c r="D9" s="28" t="s">
        <v>54</v>
      </c>
      <c r="E9" s="27" t="s">
        <v>138</v>
      </c>
      <c r="F9" s="28" t="s">
        <v>52</v>
      </c>
      <c r="G9" s="20" t="s">
        <v>21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55</v>
      </c>
      <c r="D10" s="28" t="s">
        <v>56</v>
      </c>
      <c r="E10" s="27" t="s">
        <v>135</v>
      </c>
      <c r="F10" s="29" t="s">
        <v>61</v>
      </c>
      <c r="G10" s="15" t="s">
        <v>64</v>
      </c>
      <c r="H10" s="30" t="s">
        <v>67</v>
      </c>
      <c r="I10" s="30" t="s">
        <v>67</v>
      </c>
      <c r="J10" s="30" t="s">
        <v>67</v>
      </c>
      <c r="K10" s="30" t="s">
        <v>67</v>
      </c>
    </row>
    <row r="11" spans="3:11" ht="38.25">
      <c r="C11" s="15" t="s">
        <v>57</v>
      </c>
      <c r="D11" s="28" t="s">
        <v>58</v>
      </c>
      <c r="E11" s="27" t="s">
        <v>135</v>
      </c>
      <c r="F11" s="14" t="s">
        <v>62</v>
      </c>
      <c r="G11" s="15" t="s">
        <v>65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59</v>
      </c>
      <c r="D12" s="28" t="s">
        <v>60</v>
      </c>
      <c r="E12" s="27" t="s">
        <v>138</v>
      </c>
      <c r="F12" s="14" t="s">
        <v>63</v>
      </c>
      <c r="G12" s="15" t="s">
        <v>66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87</v>
      </c>
      <c r="D13" s="28" t="s">
        <v>69</v>
      </c>
      <c r="E13" s="27" t="s">
        <v>136</v>
      </c>
      <c r="F13" s="14" t="s">
        <v>72</v>
      </c>
      <c r="G13" s="15" t="s">
        <v>73</v>
      </c>
      <c r="H13" s="20"/>
      <c r="I13" s="20"/>
      <c r="J13" s="20"/>
      <c r="K13" s="20"/>
    </row>
    <row r="14" spans="3:11" ht="63.75">
      <c r="C14" s="15" t="s">
        <v>87</v>
      </c>
      <c r="D14" s="28" t="s">
        <v>71</v>
      </c>
      <c r="E14" s="27" t="s">
        <v>138</v>
      </c>
      <c r="F14" s="14" t="s">
        <v>63</v>
      </c>
      <c r="G14" s="15" t="s">
        <v>74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68</v>
      </c>
      <c r="D15" s="28" t="s">
        <v>75</v>
      </c>
      <c r="E15" s="27" t="s">
        <v>134</v>
      </c>
      <c r="F15" s="14" t="s">
        <v>77</v>
      </c>
      <c r="G15" s="15" t="s">
        <v>137</v>
      </c>
      <c r="H15" s="15" t="s">
        <v>127</v>
      </c>
      <c r="I15" s="15" t="s">
        <v>127</v>
      </c>
      <c r="J15" s="15" t="s">
        <v>127</v>
      </c>
      <c r="K15" s="15" t="s">
        <v>127</v>
      </c>
    </row>
    <row r="16" spans="3:11" ht="76.5">
      <c r="C16" s="15" t="s">
        <v>70</v>
      </c>
      <c r="D16" s="14" t="s">
        <v>76</v>
      </c>
      <c r="E16" s="13" t="s">
        <v>134</v>
      </c>
      <c r="F16" s="14" t="s">
        <v>78</v>
      </c>
      <c r="G16" s="15" t="s">
        <v>79</v>
      </c>
      <c r="H16" s="30" t="s">
        <v>124</v>
      </c>
      <c r="I16" s="30" t="s">
        <v>125</v>
      </c>
      <c r="J16" s="30" t="s">
        <v>126</v>
      </c>
      <c r="K16" s="30" t="s">
        <v>126</v>
      </c>
    </row>
    <row r="17" spans="3:11" ht="31.5" customHeight="1">
      <c r="C17" s="35" t="s">
        <v>23</v>
      </c>
      <c r="D17" s="76" t="s">
        <v>80</v>
      </c>
      <c r="E17" s="77"/>
      <c r="F17" s="77"/>
      <c r="G17" s="77"/>
      <c r="H17" s="77"/>
      <c r="I17" s="77"/>
      <c r="J17" s="77"/>
      <c r="K17" s="78"/>
    </row>
    <row r="18" spans="3:12" ht="77.25" thickBot="1">
      <c r="C18" s="15" t="s">
        <v>81</v>
      </c>
      <c r="D18" s="16" t="s">
        <v>82</v>
      </c>
      <c r="E18" s="25" t="s">
        <v>51</v>
      </c>
      <c r="F18" s="22" t="s">
        <v>83</v>
      </c>
      <c r="G18" s="15" t="s">
        <v>79</v>
      </c>
      <c r="H18" s="15" t="s">
        <v>127</v>
      </c>
      <c r="I18" s="15" t="s">
        <v>127</v>
      </c>
      <c r="J18" s="15" t="s">
        <v>127</v>
      </c>
      <c r="K18" s="15" t="s">
        <v>127</v>
      </c>
      <c r="L18" s="12"/>
    </row>
    <row r="19" spans="3:11" ht="63.75">
      <c r="C19" s="15" t="s">
        <v>84</v>
      </c>
      <c r="D19" s="16" t="s">
        <v>85</v>
      </c>
      <c r="E19" s="25" t="s">
        <v>51</v>
      </c>
      <c r="F19" s="14" t="s">
        <v>86</v>
      </c>
      <c r="G19" s="15" t="s">
        <v>64</v>
      </c>
      <c r="H19" s="15" t="s">
        <v>127</v>
      </c>
      <c r="I19" s="15" t="s">
        <v>127</v>
      </c>
      <c r="J19" s="15" t="s">
        <v>127</v>
      </c>
      <c r="K19" s="15" t="s">
        <v>127</v>
      </c>
    </row>
    <row r="20" spans="3:11" ht="20.25" customHeight="1">
      <c r="C20" s="40" t="s">
        <v>7</v>
      </c>
      <c r="D20" s="72" t="s">
        <v>92</v>
      </c>
      <c r="E20" s="73"/>
      <c r="F20" s="73"/>
      <c r="G20" s="73"/>
      <c r="H20" s="73"/>
      <c r="I20" s="73"/>
      <c r="J20" s="73"/>
      <c r="K20" s="74"/>
    </row>
    <row r="21" spans="3:11" ht="193.5" customHeight="1">
      <c r="C21" s="41" t="s">
        <v>89</v>
      </c>
      <c r="D21" s="24" t="s">
        <v>88</v>
      </c>
      <c r="E21" s="13" t="s">
        <v>134</v>
      </c>
      <c r="F21" s="24" t="s">
        <v>90</v>
      </c>
      <c r="G21" s="31" t="s">
        <v>91</v>
      </c>
      <c r="H21" s="32" t="s">
        <v>141</v>
      </c>
      <c r="I21" s="32" t="s">
        <v>141</v>
      </c>
      <c r="J21" s="32" t="s">
        <v>141</v>
      </c>
      <c r="K21" s="32" t="s">
        <v>141</v>
      </c>
    </row>
    <row r="22" spans="3:11" ht="51.75" customHeight="1">
      <c r="C22" s="15" t="s">
        <v>129</v>
      </c>
      <c r="D22" s="16" t="s">
        <v>110</v>
      </c>
      <c r="E22" s="16" t="s">
        <v>118</v>
      </c>
      <c r="F22" s="16" t="s">
        <v>111</v>
      </c>
      <c r="G22" s="30" t="s">
        <v>79</v>
      </c>
      <c r="H22" s="15" t="s">
        <v>101</v>
      </c>
      <c r="I22" s="15" t="s">
        <v>101</v>
      </c>
      <c r="J22" s="15" t="s">
        <v>101</v>
      </c>
      <c r="K22" s="15" t="s">
        <v>101</v>
      </c>
    </row>
    <row r="23" spans="3:11" ht="63.75">
      <c r="C23" s="15" t="s">
        <v>130</v>
      </c>
      <c r="D23" s="16" t="s">
        <v>131</v>
      </c>
      <c r="E23" s="34" t="s">
        <v>132</v>
      </c>
      <c r="F23" s="16" t="s">
        <v>133</v>
      </c>
      <c r="G23" s="30" t="s">
        <v>79</v>
      </c>
      <c r="H23" s="30" t="s">
        <v>101</v>
      </c>
      <c r="I23" s="30" t="s">
        <v>101</v>
      </c>
      <c r="J23" s="30" t="s">
        <v>101</v>
      </c>
      <c r="K23" s="30" t="s">
        <v>101</v>
      </c>
    </row>
    <row r="24" spans="3:11" ht="19.5" customHeight="1">
      <c r="C24" s="42" t="s">
        <v>22</v>
      </c>
      <c r="D24" s="36" t="s">
        <v>96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95</v>
      </c>
      <c r="D25" s="14" t="s">
        <v>97</v>
      </c>
      <c r="E25" s="17" t="s">
        <v>51</v>
      </c>
      <c r="F25" s="14" t="s">
        <v>93</v>
      </c>
      <c r="G25" s="15" t="s">
        <v>94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10</v>
      </c>
      <c r="D26" s="69" t="s">
        <v>98</v>
      </c>
      <c r="E26" s="70"/>
      <c r="F26" s="70"/>
      <c r="G26" s="70"/>
      <c r="H26" s="70"/>
      <c r="I26" s="70"/>
      <c r="J26" s="70"/>
      <c r="K26" s="71"/>
    </row>
    <row r="27" spans="3:12" ht="63.75">
      <c r="C27" s="15" t="s">
        <v>102</v>
      </c>
      <c r="D27" s="14" t="s">
        <v>99</v>
      </c>
      <c r="E27" s="13" t="s">
        <v>134</v>
      </c>
      <c r="F27" s="14" t="s">
        <v>100</v>
      </c>
      <c r="G27" s="15" t="s">
        <v>64</v>
      </c>
      <c r="H27" s="15" t="s">
        <v>101</v>
      </c>
      <c r="I27" s="15" t="s">
        <v>101</v>
      </c>
      <c r="J27" s="15" t="s">
        <v>101</v>
      </c>
      <c r="K27" s="15" t="s">
        <v>101</v>
      </c>
      <c r="L27" s="1"/>
    </row>
    <row r="28" spans="3:12" ht="63.75">
      <c r="C28" s="15" t="s">
        <v>106</v>
      </c>
      <c r="D28" s="14" t="s">
        <v>103</v>
      </c>
      <c r="E28" s="13" t="s">
        <v>134</v>
      </c>
      <c r="F28" s="14" t="s">
        <v>104</v>
      </c>
      <c r="G28" s="15" t="s">
        <v>105</v>
      </c>
      <c r="H28" s="20" t="s">
        <v>141</v>
      </c>
      <c r="I28" s="20" t="s">
        <v>141</v>
      </c>
      <c r="J28" s="20" t="s">
        <v>141</v>
      </c>
      <c r="K28" s="20" t="s">
        <v>141</v>
      </c>
      <c r="L28" s="1"/>
    </row>
    <row r="29" spans="3:12" ht="76.5">
      <c r="C29" s="15" t="s">
        <v>108</v>
      </c>
      <c r="D29" s="14" t="s">
        <v>109</v>
      </c>
      <c r="E29" s="13" t="s">
        <v>134</v>
      </c>
      <c r="F29" s="14" t="s">
        <v>107</v>
      </c>
      <c r="G29" s="15" t="s">
        <v>105</v>
      </c>
      <c r="H29" s="20" t="s">
        <v>141</v>
      </c>
      <c r="I29" s="20" t="s">
        <v>141</v>
      </c>
      <c r="J29" s="20" t="s">
        <v>141</v>
      </c>
      <c r="K29" s="20" t="s">
        <v>141</v>
      </c>
      <c r="L29" s="1"/>
    </row>
    <row r="30" spans="3:12" ht="51" customHeight="1" hidden="1" thickBot="1">
      <c r="C30" s="15" t="s">
        <v>115</v>
      </c>
      <c r="D30" s="21" t="s">
        <v>110</v>
      </c>
      <c r="E30" s="21" t="s">
        <v>118</v>
      </c>
      <c r="F30" s="21" t="s">
        <v>111</v>
      </c>
      <c r="G30" s="33" t="s">
        <v>79</v>
      </c>
      <c r="H30" s="15" t="s">
        <v>101</v>
      </c>
      <c r="I30" s="15" t="s">
        <v>101</v>
      </c>
      <c r="J30" s="15" t="s">
        <v>101</v>
      </c>
      <c r="K30" s="15" t="s">
        <v>101</v>
      </c>
      <c r="L30" s="1"/>
    </row>
    <row r="31" spans="3:12" ht="63.75">
      <c r="C31" s="15" t="s">
        <v>115</v>
      </c>
      <c r="D31" s="14" t="s">
        <v>119</v>
      </c>
      <c r="E31" s="14" t="s">
        <v>120</v>
      </c>
      <c r="F31" s="14" t="s">
        <v>112</v>
      </c>
      <c r="G31" s="15" t="s">
        <v>113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116</v>
      </c>
      <c r="D32" s="14" t="s">
        <v>121</v>
      </c>
      <c r="E32" s="14" t="s">
        <v>120</v>
      </c>
      <c r="F32" s="14" t="s">
        <v>114</v>
      </c>
      <c r="G32" s="15" t="s">
        <v>113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117</v>
      </c>
      <c r="D33" s="14" t="s">
        <v>122</v>
      </c>
      <c r="E33" s="14" t="s">
        <v>120</v>
      </c>
      <c r="F33" s="14" t="s">
        <v>123</v>
      </c>
      <c r="G33" s="15" t="s">
        <v>113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H5:K5"/>
    <mergeCell ref="F5:F6"/>
    <mergeCell ref="G5:G6"/>
    <mergeCell ref="C2:K2"/>
    <mergeCell ref="D3:K3"/>
    <mergeCell ref="C4:K4"/>
    <mergeCell ref="C5:C6"/>
    <mergeCell ref="D26:K26"/>
    <mergeCell ref="D20:K20"/>
    <mergeCell ref="E5:E6"/>
    <mergeCell ref="D5:D6"/>
    <mergeCell ref="D17:K17"/>
    <mergeCell ref="D7:K7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37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84" t="s">
        <v>38</v>
      </c>
      <c r="C7" s="84"/>
      <c r="D7" s="84"/>
      <c r="E7" s="84"/>
      <c r="F7" s="84"/>
    </row>
    <row r="8" ht="15.75">
      <c r="B8" s="7"/>
    </row>
    <row r="9" spans="2:6" ht="32.25" customHeight="1">
      <c r="B9" s="85" t="s">
        <v>18</v>
      </c>
      <c r="C9" s="85"/>
      <c r="D9" s="85"/>
      <c r="E9" s="85"/>
      <c r="F9" s="85"/>
    </row>
    <row r="10" spans="2:7" ht="30.75" customHeight="1">
      <c r="B10" s="87" t="s">
        <v>142</v>
      </c>
      <c r="C10" s="87"/>
      <c r="D10" s="87"/>
      <c r="E10" s="87"/>
      <c r="F10" s="87"/>
      <c r="G10" s="87"/>
    </row>
    <row r="11" spans="1:7" ht="31.5" customHeight="1">
      <c r="A11" s="86" t="s">
        <v>0</v>
      </c>
      <c r="B11" s="86" t="s">
        <v>15</v>
      </c>
      <c r="C11" s="86" t="s">
        <v>16</v>
      </c>
      <c r="D11" s="89" t="s">
        <v>17</v>
      </c>
      <c r="E11" s="89"/>
      <c r="F11" s="89"/>
      <c r="G11" s="89"/>
    </row>
    <row r="12" spans="1:8" ht="12.75">
      <c r="A12" s="86"/>
      <c r="B12" s="86"/>
      <c r="C12" s="86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19</v>
      </c>
      <c r="B14" s="10" t="s">
        <v>20</v>
      </c>
      <c r="C14" s="26" t="s">
        <v>21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23</v>
      </c>
      <c r="B15" s="3" t="s">
        <v>24</v>
      </c>
      <c r="C15" s="26" t="s">
        <v>21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7</v>
      </c>
      <c r="B16" s="3" t="s">
        <v>25</v>
      </c>
      <c r="C16" s="26" t="s">
        <v>26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22</v>
      </c>
      <c r="B17" s="3" t="s">
        <v>27</v>
      </c>
      <c r="C17" s="26" t="s">
        <v>21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10</v>
      </c>
      <c r="B18" s="1" t="s">
        <v>28</v>
      </c>
      <c r="C18" s="26" t="s">
        <v>21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12</v>
      </c>
      <c r="B19" s="3" t="s">
        <v>29</v>
      </c>
      <c r="C19" s="26" t="s">
        <v>21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30</v>
      </c>
      <c r="B20" s="3" t="s">
        <v>31</v>
      </c>
      <c r="C20" s="26" t="s">
        <v>21</v>
      </c>
      <c r="D20" s="4"/>
      <c r="E20" s="4"/>
      <c r="F20" s="4"/>
      <c r="G20" s="4"/>
    </row>
    <row r="21" spans="1:7" ht="12.75" hidden="1">
      <c r="A21" s="1" t="s">
        <v>32</v>
      </c>
      <c r="B21" s="1" t="s">
        <v>33</v>
      </c>
      <c r="C21" s="26" t="s">
        <v>21</v>
      </c>
      <c r="D21" s="4"/>
      <c r="E21" s="4"/>
      <c r="F21" s="4"/>
      <c r="G21" s="4"/>
    </row>
    <row r="22" spans="1:7" ht="25.5">
      <c r="A22" s="1" t="s">
        <v>30</v>
      </c>
      <c r="B22" s="3" t="s">
        <v>34</v>
      </c>
      <c r="C22" s="26" t="s">
        <v>21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139</v>
      </c>
      <c r="B23" s="3" t="s">
        <v>35</v>
      </c>
      <c r="C23" s="26" t="s">
        <v>21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140</v>
      </c>
      <c r="B24" s="3" t="s">
        <v>36</v>
      </c>
      <c r="C24" s="26" t="s">
        <v>21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88"/>
      <c r="C35" s="88"/>
      <c r="D35" s="88"/>
      <c r="E35" s="88"/>
      <c r="F35" s="88"/>
      <c r="G35" s="88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1" max="1" width="5.00390625" style="0" customWidth="1"/>
    <col min="2" max="2" width="38.75390625" style="0" customWidth="1"/>
    <col min="3" max="3" width="32.00390625" style="0" hidden="1" customWidth="1"/>
    <col min="4" max="4" width="19.25390625" style="0" customWidth="1"/>
    <col min="5" max="6" width="0" style="0" hidden="1" customWidth="1"/>
    <col min="7" max="7" width="13.125" style="0" customWidth="1"/>
    <col min="8" max="9" width="0" style="0" hidden="1" customWidth="1"/>
    <col min="10" max="10" width="15.125" style="0" customWidth="1"/>
  </cols>
  <sheetData>
    <row r="1" spans="7:11" ht="12.75">
      <c r="G1" s="90" t="s">
        <v>143</v>
      </c>
      <c r="H1" s="90"/>
      <c r="I1" s="90"/>
      <c r="J1" s="90"/>
      <c r="K1" s="5"/>
    </row>
    <row r="2" spans="4:11" ht="12.75">
      <c r="D2" s="90" t="s">
        <v>145</v>
      </c>
      <c r="E2" s="90"/>
      <c r="F2" s="90"/>
      <c r="G2" s="90"/>
      <c r="H2" s="90"/>
      <c r="I2" s="90"/>
      <c r="J2" s="90"/>
      <c r="K2" s="90"/>
    </row>
    <row r="3" spans="4:11" ht="12.75">
      <c r="D3" s="90" t="s">
        <v>144</v>
      </c>
      <c r="E3" s="90"/>
      <c r="F3" s="90"/>
      <c r="G3" s="90"/>
      <c r="H3" s="90"/>
      <c r="I3" s="90"/>
      <c r="J3" s="90"/>
      <c r="K3" s="90"/>
    </row>
    <row r="4" spans="1:11" ht="12.75">
      <c r="A4" s="44"/>
      <c r="B4" s="44"/>
      <c r="C4" s="44"/>
      <c r="D4" s="44"/>
      <c r="E4" s="44"/>
      <c r="F4" s="104" t="s">
        <v>169</v>
      </c>
      <c r="G4" s="105"/>
      <c r="H4" s="105"/>
      <c r="I4" s="105"/>
      <c r="J4" s="105"/>
      <c r="K4" s="105"/>
    </row>
    <row r="5" spans="1:11" ht="26.25" customHeight="1">
      <c r="A5" s="97" t="s">
        <v>4</v>
      </c>
      <c r="B5" s="98"/>
      <c r="C5" s="98"/>
      <c r="D5" s="98"/>
      <c r="E5" s="98"/>
      <c r="F5" s="98"/>
      <c r="G5" s="98"/>
      <c r="H5" s="98"/>
      <c r="I5" s="98"/>
      <c r="J5" s="98"/>
      <c r="K5" s="44"/>
    </row>
    <row r="6" spans="1:10" ht="12.75" hidden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hidden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41.25" customHeight="1">
      <c r="A9" s="9" t="s">
        <v>0</v>
      </c>
      <c r="B9" s="53" t="s">
        <v>1</v>
      </c>
      <c r="C9" s="53" t="s">
        <v>159</v>
      </c>
      <c r="D9" s="53" t="s">
        <v>2</v>
      </c>
      <c r="E9" s="54">
        <v>2017</v>
      </c>
      <c r="F9" s="54">
        <v>2018</v>
      </c>
      <c r="G9" s="54">
        <v>2019</v>
      </c>
      <c r="H9" s="54">
        <v>2020</v>
      </c>
      <c r="I9" s="54">
        <v>2021</v>
      </c>
      <c r="J9" s="54" t="s">
        <v>3</v>
      </c>
      <c r="K9" s="46"/>
    </row>
    <row r="10" spans="1:11" ht="33.75" customHeight="1">
      <c r="A10" s="102">
        <v>1</v>
      </c>
      <c r="B10" s="91" t="s">
        <v>146</v>
      </c>
      <c r="C10" s="99" t="s">
        <v>161</v>
      </c>
      <c r="D10" s="55" t="s">
        <v>5</v>
      </c>
      <c r="E10" s="47">
        <f>E12+E14+E15</f>
        <v>19448</v>
      </c>
      <c r="F10" s="47">
        <f>F12+F14+F15</f>
        <v>24222.9</v>
      </c>
      <c r="G10" s="47">
        <f>G12+G14+G15</f>
        <v>24950</v>
      </c>
      <c r="H10" s="47">
        <f>H12+H14+H15</f>
        <v>24750</v>
      </c>
      <c r="I10" s="47">
        <f>I12+I14+I15</f>
        <v>24750</v>
      </c>
      <c r="J10" s="47">
        <f>E10+F10+G10+H10+I10</f>
        <v>118120.9</v>
      </c>
      <c r="K10" s="46"/>
    </row>
    <row r="11" spans="1:11" ht="24.75" customHeight="1" hidden="1">
      <c r="A11" s="103"/>
      <c r="B11" s="93"/>
      <c r="C11" s="100"/>
      <c r="D11" s="55" t="s">
        <v>158</v>
      </c>
      <c r="E11" s="47"/>
      <c r="F11" s="47">
        <v>287.9</v>
      </c>
      <c r="G11" s="47"/>
      <c r="H11" s="47"/>
      <c r="I11" s="47"/>
      <c r="J11" s="47">
        <f aca="true" t="shared" si="0" ref="J11:J31">E11+F11+G11+H11+I11</f>
        <v>287.9</v>
      </c>
      <c r="K11" s="46"/>
    </row>
    <row r="12" spans="1:11" ht="18.75" customHeight="1" hidden="1">
      <c r="A12" s="61" t="s">
        <v>147</v>
      </c>
      <c r="B12" s="56" t="s">
        <v>150</v>
      </c>
      <c r="C12" s="100"/>
      <c r="D12" s="54" t="s">
        <v>5</v>
      </c>
      <c r="E12" s="48">
        <v>18616</v>
      </c>
      <c r="F12" s="48">
        <v>23305.4</v>
      </c>
      <c r="G12" s="48">
        <v>23890</v>
      </c>
      <c r="H12" s="48">
        <v>23790</v>
      </c>
      <c r="I12" s="48">
        <v>23790</v>
      </c>
      <c r="J12" s="64">
        <f t="shared" si="0"/>
        <v>113391.4</v>
      </c>
      <c r="K12" s="46"/>
    </row>
    <row r="13" spans="1:12" ht="18.75" customHeight="1" hidden="1">
      <c r="A13" s="61"/>
      <c r="B13" s="56" t="s">
        <v>150</v>
      </c>
      <c r="C13" s="100"/>
      <c r="D13" s="54" t="s">
        <v>158</v>
      </c>
      <c r="E13" s="48"/>
      <c r="F13" s="48">
        <v>287.9</v>
      </c>
      <c r="G13" s="48"/>
      <c r="H13" s="48"/>
      <c r="I13" s="48"/>
      <c r="J13" s="64">
        <f t="shared" si="0"/>
        <v>287.9</v>
      </c>
      <c r="K13" s="46"/>
      <c r="L13" s="51"/>
    </row>
    <row r="14" spans="1:11" ht="31.5" customHeight="1">
      <c r="A14" s="61" t="s">
        <v>148</v>
      </c>
      <c r="B14" s="56" t="s">
        <v>151</v>
      </c>
      <c r="C14" s="100"/>
      <c r="D14" s="54" t="s">
        <v>5</v>
      </c>
      <c r="E14" s="48">
        <v>93</v>
      </c>
      <c r="F14" s="48">
        <v>188.8</v>
      </c>
      <c r="G14" s="48">
        <f>150+100</f>
        <v>250</v>
      </c>
      <c r="H14" s="48">
        <v>150</v>
      </c>
      <c r="I14" s="48">
        <v>150</v>
      </c>
      <c r="J14" s="64">
        <f t="shared" si="0"/>
        <v>831.8</v>
      </c>
      <c r="K14" s="46"/>
    </row>
    <row r="15" spans="1:11" ht="52.5" customHeight="1" hidden="1">
      <c r="A15" s="61" t="s">
        <v>149</v>
      </c>
      <c r="B15" s="56" t="s">
        <v>152</v>
      </c>
      <c r="C15" s="100"/>
      <c r="D15" s="54" t="s">
        <v>5</v>
      </c>
      <c r="E15" s="48">
        <v>739</v>
      </c>
      <c r="F15" s="48">
        <v>728.7</v>
      </c>
      <c r="G15" s="48">
        <v>810</v>
      </c>
      <c r="H15" s="48">
        <v>810</v>
      </c>
      <c r="I15" s="48">
        <v>810</v>
      </c>
      <c r="J15" s="64">
        <f t="shared" si="0"/>
        <v>3897.7</v>
      </c>
      <c r="K15" s="46"/>
    </row>
    <row r="16" spans="1:11" ht="24.75" customHeight="1" hidden="1">
      <c r="A16" s="62" t="s">
        <v>23</v>
      </c>
      <c r="B16" s="57" t="s">
        <v>6</v>
      </c>
      <c r="C16" s="100"/>
      <c r="D16" s="55" t="s">
        <v>5</v>
      </c>
      <c r="E16" s="47">
        <f>E17+E18</f>
        <v>2187</v>
      </c>
      <c r="F16" s="47">
        <f>F17+F18</f>
        <v>2577.33</v>
      </c>
      <c r="G16" s="47">
        <f>G17+G18</f>
        <v>2721.2</v>
      </c>
      <c r="H16" s="47">
        <f>H17+H18</f>
        <v>2661.2</v>
      </c>
      <c r="I16" s="47">
        <f>I17+I18</f>
        <v>2661.2</v>
      </c>
      <c r="J16" s="47">
        <f t="shared" si="0"/>
        <v>12807.93</v>
      </c>
      <c r="K16" s="46"/>
    </row>
    <row r="17" spans="1:11" ht="14.25" customHeight="1" hidden="1">
      <c r="A17" s="61" t="s">
        <v>81</v>
      </c>
      <c r="B17" s="56" t="s">
        <v>150</v>
      </c>
      <c r="C17" s="100"/>
      <c r="D17" s="54" t="s">
        <v>5</v>
      </c>
      <c r="E17" s="48">
        <v>295</v>
      </c>
      <c r="F17" s="48">
        <v>303.93</v>
      </c>
      <c r="G17" s="48">
        <v>319.2</v>
      </c>
      <c r="H17" s="48">
        <v>319.2</v>
      </c>
      <c r="I17" s="48">
        <v>319.2</v>
      </c>
      <c r="J17" s="64">
        <f t="shared" si="0"/>
        <v>1556.5300000000002</v>
      </c>
      <c r="K17" s="46"/>
    </row>
    <row r="18" spans="1:11" ht="37.5" customHeight="1" hidden="1">
      <c r="A18" s="61" t="s">
        <v>84</v>
      </c>
      <c r="B18" s="56" t="s">
        <v>153</v>
      </c>
      <c r="C18" s="100"/>
      <c r="D18" s="54" t="s">
        <v>5</v>
      </c>
      <c r="E18" s="48">
        <v>1892</v>
      </c>
      <c r="F18" s="48">
        <v>2273.4</v>
      </c>
      <c r="G18" s="48">
        <v>2402</v>
      </c>
      <c r="H18" s="48">
        <v>2342</v>
      </c>
      <c r="I18" s="48">
        <v>2342</v>
      </c>
      <c r="J18" s="64">
        <f t="shared" si="0"/>
        <v>11251.4</v>
      </c>
      <c r="K18" s="46"/>
    </row>
    <row r="19" spans="1:11" ht="27" customHeight="1" hidden="1">
      <c r="A19" s="55" t="s">
        <v>7</v>
      </c>
      <c r="B19" s="57" t="s">
        <v>8</v>
      </c>
      <c r="C19" s="100"/>
      <c r="D19" s="55" t="s">
        <v>5</v>
      </c>
      <c r="E19" s="47">
        <v>297</v>
      </c>
      <c r="F19" s="47">
        <v>562.9</v>
      </c>
      <c r="G19" s="47">
        <v>631</v>
      </c>
      <c r="H19" s="47">
        <v>631</v>
      </c>
      <c r="I19" s="47">
        <v>631</v>
      </c>
      <c r="J19" s="47">
        <f t="shared" si="0"/>
        <v>2752.9</v>
      </c>
      <c r="K19" s="46"/>
    </row>
    <row r="20" spans="1:11" ht="12.75" hidden="1">
      <c r="A20" s="55" t="s">
        <v>9</v>
      </c>
      <c r="B20" s="57" t="s">
        <v>14</v>
      </c>
      <c r="C20" s="100"/>
      <c r="D20" s="55" t="s">
        <v>5</v>
      </c>
      <c r="E20" s="47">
        <v>3162</v>
      </c>
      <c r="F20" s="47">
        <v>5381.7</v>
      </c>
      <c r="G20" s="47">
        <f>3681.8+439.1+192.2</f>
        <v>4313.1</v>
      </c>
      <c r="H20" s="47">
        <v>2289.3</v>
      </c>
      <c r="I20" s="47">
        <v>2289.3</v>
      </c>
      <c r="J20" s="47">
        <f t="shared" si="0"/>
        <v>17435.4</v>
      </c>
      <c r="K20" s="46"/>
    </row>
    <row r="21" spans="1:11" ht="44.25" customHeight="1">
      <c r="A21" s="55" t="s">
        <v>10</v>
      </c>
      <c r="B21" s="57" t="s">
        <v>11</v>
      </c>
      <c r="C21" s="100"/>
      <c r="D21" s="55" t="s">
        <v>5</v>
      </c>
      <c r="E21" s="47">
        <f>E22</f>
        <v>641</v>
      </c>
      <c r="F21" s="47">
        <f>F22</f>
        <v>1155.9</v>
      </c>
      <c r="G21" s="47">
        <f>G22</f>
        <v>3000</v>
      </c>
      <c r="H21" s="47">
        <f>H22</f>
        <v>2000</v>
      </c>
      <c r="I21" s="47">
        <f>I22</f>
        <v>2000</v>
      </c>
      <c r="J21" s="47">
        <f t="shared" si="0"/>
        <v>8796.9</v>
      </c>
      <c r="K21" s="46"/>
    </row>
    <row r="22" spans="1:11" ht="23.25" customHeight="1">
      <c r="A22" s="54" t="s">
        <v>102</v>
      </c>
      <c r="B22" s="56" t="s">
        <v>154</v>
      </c>
      <c r="C22" s="100"/>
      <c r="D22" s="54" t="s">
        <v>5</v>
      </c>
      <c r="E22" s="48">
        <v>641</v>
      </c>
      <c r="F22" s="48">
        <v>1155.9</v>
      </c>
      <c r="G22" s="48">
        <f>2000+1000</f>
        <v>3000</v>
      </c>
      <c r="H22" s="48">
        <v>2000</v>
      </c>
      <c r="I22" s="48">
        <v>2000</v>
      </c>
      <c r="J22" s="64">
        <f t="shared" si="0"/>
        <v>8796.9</v>
      </c>
      <c r="K22" s="46"/>
    </row>
    <row r="23" spans="1:11" ht="39" customHeight="1" hidden="1">
      <c r="A23" s="55" t="s">
        <v>12</v>
      </c>
      <c r="B23" s="57" t="s">
        <v>13</v>
      </c>
      <c r="C23" s="100"/>
      <c r="D23" s="55" t="s">
        <v>5</v>
      </c>
      <c r="E23" s="47">
        <f>E24</f>
        <v>4400</v>
      </c>
      <c r="F23" s="47">
        <f>F24</f>
        <v>4376</v>
      </c>
      <c r="G23" s="47">
        <f>G24</f>
        <v>4120</v>
      </c>
      <c r="H23" s="47">
        <f>H24</f>
        <v>4120</v>
      </c>
      <c r="I23" s="47">
        <f>I24</f>
        <v>4120</v>
      </c>
      <c r="J23" s="47">
        <f t="shared" si="0"/>
        <v>21136</v>
      </c>
      <c r="K23" s="46"/>
    </row>
    <row r="24" spans="1:11" ht="24" customHeight="1" hidden="1">
      <c r="A24" s="54" t="s">
        <v>155</v>
      </c>
      <c r="B24" s="56" t="s">
        <v>156</v>
      </c>
      <c r="C24" s="100"/>
      <c r="D24" s="54" t="s">
        <v>5</v>
      </c>
      <c r="E24" s="48">
        <v>4400</v>
      </c>
      <c r="F24" s="48">
        <f>4120+256</f>
        <v>4376</v>
      </c>
      <c r="G24" s="48">
        <v>4120</v>
      </c>
      <c r="H24" s="48">
        <v>4120</v>
      </c>
      <c r="I24" s="48">
        <v>4120</v>
      </c>
      <c r="J24" s="64">
        <f t="shared" si="0"/>
        <v>21136</v>
      </c>
      <c r="K24" s="46"/>
    </row>
    <row r="25" spans="1:11" ht="54.75" customHeight="1" hidden="1">
      <c r="A25" s="55" t="s">
        <v>30</v>
      </c>
      <c r="B25" s="57" t="s">
        <v>157</v>
      </c>
      <c r="C25" s="100"/>
      <c r="D25" s="55" t="s">
        <v>158</v>
      </c>
      <c r="E25" s="47">
        <v>350</v>
      </c>
      <c r="F25" s="47">
        <v>567.4</v>
      </c>
      <c r="G25" s="47">
        <v>687.5</v>
      </c>
      <c r="H25" s="47"/>
      <c r="I25" s="47"/>
      <c r="J25" s="47">
        <f t="shared" si="0"/>
        <v>1604.9</v>
      </c>
      <c r="K25" s="46"/>
    </row>
    <row r="26" spans="1:11" ht="17.25" customHeight="1" hidden="1">
      <c r="A26" s="94" t="s">
        <v>139</v>
      </c>
      <c r="B26" s="91" t="s">
        <v>160</v>
      </c>
      <c r="C26" s="100"/>
      <c r="D26" s="55"/>
      <c r="E26" s="47"/>
      <c r="F26" s="47"/>
      <c r="G26" s="47">
        <f>G27+G28+G29</f>
        <v>1630.3</v>
      </c>
      <c r="H26" s="47">
        <f>H27+H28+H29</f>
        <v>50</v>
      </c>
      <c r="I26" s="47">
        <f>I27+I28+I29</f>
        <v>50</v>
      </c>
      <c r="J26" s="47">
        <f>J27+J28+J29</f>
        <v>1730.3</v>
      </c>
      <c r="K26" s="46"/>
    </row>
    <row r="27" spans="1:11" ht="16.5" customHeight="1" hidden="1">
      <c r="A27" s="95"/>
      <c r="B27" s="92"/>
      <c r="C27" s="100"/>
      <c r="D27" s="55" t="s">
        <v>5</v>
      </c>
      <c r="E27" s="47"/>
      <c r="F27" s="64">
        <v>0</v>
      </c>
      <c r="G27" s="64">
        <f>50+219+102</f>
        <v>371</v>
      </c>
      <c r="H27" s="64">
        <v>50</v>
      </c>
      <c r="I27" s="64">
        <v>50</v>
      </c>
      <c r="J27" s="64">
        <f t="shared" si="0"/>
        <v>471</v>
      </c>
      <c r="K27" s="46"/>
    </row>
    <row r="28" spans="1:11" ht="22.5" customHeight="1" hidden="1">
      <c r="A28" s="95"/>
      <c r="B28" s="92"/>
      <c r="C28" s="100"/>
      <c r="D28" s="55" t="s">
        <v>158</v>
      </c>
      <c r="E28" s="47"/>
      <c r="F28" s="64"/>
      <c r="G28" s="64">
        <v>1000</v>
      </c>
      <c r="H28" s="64"/>
      <c r="I28" s="64"/>
      <c r="J28" s="64">
        <f t="shared" si="0"/>
        <v>1000</v>
      </c>
      <c r="K28" s="46"/>
    </row>
    <row r="29" spans="1:11" ht="25.5" customHeight="1" hidden="1">
      <c r="A29" s="96"/>
      <c r="B29" s="93"/>
      <c r="C29" s="100"/>
      <c r="D29" s="55" t="s">
        <v>166</v>
      </c>
      <c r="E29" s="47"/>
      <c r="F29" s="64"/>
      <c r="G29" s="64">
        <f>500-240.7</f>
        <v>259.3</v>
      </c>
      <c r="H29" s="64"/>
      <c r="I29" s="64"/>
      <c r="J29" s="64">
        <f t="shared" si="0"/>
        <v>259.3</v>
      </c>
      <c r="K29" s="46"/>
    </row>
    <row r="30" spans="1:11" ht="39" customHeight="1" hidden="1">
      <c r="A30" s="55" t="s">
        <v>140</v>
      </c>
      <c r="B30" s="57" t="s">
        <v>163</v>
      </c>
      <c r="C30" s="101"/>
      <c r="D30" s="55" t="s">
        <v>5</v>
      </c>
      <c r="E30" s="47"/>
      <c r="F30" s="47">
        <v>100</v>
      </c>
      <c r="G30" s="47">
        <v>100</v>
      </c>
      <c r="H30" s="47">
        <v>100</v>
      </c>
      <c r="I30" s="47">
        <v>100</v>
      </c>
      <c r="J30" s="47">
        <f t="shared" si="0"/>
        <v>400</v>
      </c>
      <c r="K30" s="46"/>
    </row>
    <row r="31" spans="1:11" ht="39" customHeight="1" hidden="1">
      <c r="A31" s="55" t="s">
        <v>164</v>
      </c>
      <c r="B31" s="57" t="s">
        <v>165</v>
      </c>
      <c r="C31" s="58"/>
      <c r="D31" s="55"/>
      <c r="E31" s="47"/>
      <c r="F31" s="47">
        <v>0</v>
      </c>
      <c r="G31" s="47">
        <f>1990-500+500</f>
        <v>1990</v>
      </c>
      <c r="H31" s="47">
        <v>2000</v>
      </c>
      <c r="I31" s="47">
        <v>1500</v>
      </c>
      <c r="J31" s="47">
        <f t="shared" si="0"/>
        <v>5490</v>
      </c>
      <c r="K31" s="46"/>
    </row>
    <row r="32" spans="1:11" ht="34.5" customHeight="1">
      <c r="A32" s="55" t="s">
        <v>167</v>
      </c>
      <c r="B32" s="57" t="s">
        <v>168</v>
      </c>
      <c r="C32" s="58"/>
      <c r="D32" s="54" t="s">
        <v>5</v>
      </c>
      <c r="E32" s="47"/>
      <c r="F32" s="47"/>
      <c r="G32" s="47">
        <v>250</v>
      </c>
      <c r="H32" s="47"/>
      <c r="I32" s="47"/>
      <c r="J32" s="47">
        <v>250</v>
      </c>
      <c r="K32" s="46"/>
    </row>
    <row r="33" spans="1:12" ht="22.5" customHeight="1">
      <c r="A33" s="54"/>
      <c r="B33" s="59" t="s">
        <v>162</v>
      </c>
      <c r="C33" s="55"/>
      <c r="D33" s="54"/>
      <c r="E33" s="47">
        <f>E10+E16+E19+E20+E21+E23+E25+E27+E30</f>
        <v>30485</v>
      </c>
      <c r="F33" s="47">
        <f>F34+F35</f>
        <v>39232.030000000006</v>
      </c>
      <c r="G33" s="47">
        <f>G34+G35+G36</f>
        <v>44393.100000000006</v>
      </c>
      <c r="H33" s="47">
        <f>H34+H35+H36</f>
        <v>38601.5</v>
      </c>
      <c r="I33" s="47">
        <f>I34+I35+I36</f>
        <v>38101.5</v>
      </c>
      <c r="J33" s="47">
        <f>J34+J35+J36</f>
        <v>190813.12999999998</v>
      </c>
      <c r="K33" s="50"/>
      <c r="L33" s="44"/>
    </row>
    <row r="34" spans="1:10" ht="30" customHeight="1">
      <c r="A34" s="54"/>
      <c r="B34" s="45" t="s">
        <v>5</v>
      </c>
      <c r="C34" s="60"/>
      <c r="D34" s="60"/>
      <c r="E34" s="49">
        <v>30135</v>
      </c>
      <c r="F34" s="49">
        <f>F10+F16+F19+F20+F21+F23+F30</f>
        <v>38376.73</v>
      </c>
      <c r="G34" s="49">
        <f>G10+G16+G19+G20+G21+G23+G27+G30+G31+G32</f>
        <v>42446.3</v>
      </c>
      <c r="H34" s="49">
        <f>H10+H16+H19+H20+H21+H23+H27+H30+H31</f>
        <v>38601.5</v>
      </c>
      <c r="I34" s="49">
        <f>I10+I16+I19+I20+I21+I23+I27+I30+I31</f>
        <v>38101.5</v>
      </c>
      <c r="J34" s="49">
        <f>I34+H34+G34+F34+E34</f>
        <v>187661.03</v>
      </c>
    </row>
    <row r="35" spans="1:11" ht="20.25" customHeight="1" hidden="1">
      <c r="A35" s="60"/>
      <c r="B35" s="45" t="s">
        <v>158</v>
      </c>
      <c r="C35" s="60"/>
      <c r="D35" s="60"/>
      <c r="E35" s="49">
        <v>350</v>
      </c>
      <c r="F35" s="49">
        <f>F25+F13</f>
        <v>855.3</v>
      </c>
      <c r="G35" s="49">
        <f>G11+G13+G25+G28</f>
        <v>1687.5</v>
      </c>
      <c r="H35" s="49">
        <f>H25</f>
        <v>0</v>
      </c>
      <c r="I35" s="49">
        <f>I25</f>
        <v>0</v>
      </c>
      <c r="J35" s="49">
        <f>I35+H35+G35+F35+E35</f>
        <v>2892.8</v>
      </c>
      <c r="K35" s="52"/>
    </row>
    <row r="36" spans="1:11" ht="18" customHeight="1" hidden="1">
      <c r="A36" s="1"/>
      <c r="B36" s="60" t="s">
        <v>166</v>
      </c>
      <c r="C36" s="60"/>
      <c r="D36" s="60"/>
      <c r="E36" s="60"/>
      <c r="F36" s="60"/>
      <c r="G36" s="48">
        <f>G29</f>
        <v>259.3</v>
      </c>
      <c r="H36" s="60"/>
      <c r="I36" s="60"/>
      <c r="J36" s="63">
        <f>E36+F36+G36+H36+I36</f>
        <v>259.3</v>
      </c>
      <c r="K36" s="52"/>
    </row>
    <row r="37" spans="6:11" ht="12.75">
      <c r="F37" s="46"/>
      <c r="G37" s="46"/>
      <c r="H37" s="46"/>
      <c r="I37" s="46"/>
      <c r="J37" s="46"/>
      <c r="K37" s="52"/>
    </row>
    <row r="38" spans="6:10" ht="12.75">
      <c r="F38" s="52">
        <f>F12+F14+F15+F17+F18+F19+F20+F22+F24+F30</f>
        <v>38376.73</v>
      </c>
      <c r="G38" s="52"/>
      <c r="H38" s="52">
        <f>H12+H14+H15+H17+H18+H19+H20+H22+H24+H27+H30+H31</f>
        <v>38601.5</v>
      </c>
      <c r="I38" s="52">
        <f>I12+I14+I15+I17+I18+I19+I20+I22+I24+I27+I30+I31</f>
        <v>38101.5</v>
      </c>
      <c r="J38" s="46"/>
    </row>
    <row r="39" spans="7:10" ht="12.75">
      <c r="G39" s="46"/>
      <c r="H39" s="46"/>
      <c r="I39" s="46"/>
      <c r="J39" s="46"/>
    </row>
    <row r="42" ht="12.75">
      <c r="A42" s="65"/>
    </row>
  </sheetData>
  <sheetProtection/>
  <mergeCells count="10">
    <mergeCell ref="G1:J1"/>
    <mergeCell ref="D2:K2"/>
    <mergeCell ref="D3:K3"/>
    <mergeCell ref="B26:B29"/>
    <mergeCell ref="A26:A29"/>
    <mergeCell ref="A5:J5"/>
    <mergeCell ref="C10:C30"/>
    <mergeCell ref="F4:K4"/>
    <mergeCell ref="B10:B11"/>
    <mergeCell ref="A10:A11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2019-02-26T10:02:31Z</cp:lastPrinted>
  <dcterms:created xsi:type="dcterms:W3CDTF">2016-11-18T10:02:45Z</dcterms:created>
  <dcterms:modified xsi:type="dcterms:W3CDTF">2019-07-03T13:12:50Z</dcterms:modified>
  <cp:category/>
  <cp:version/>
  <cp:contentType/>
  <cp:contentStatus/>
</cp:coreProperties>
</file>