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<sst xmlns="http://schemas.openxmlformats.org/spreadsheetml/2006/main" count="77" uniqueCount="56">
  <si>
    <t>№ п/п</t>
  </si>
  <si>
    <t>Мероприятия, источники финансирования</t>
  </si>
  <si>
    <t>Сроки исполнения,объемы финансирования тыс.руб.</t>
  </si>
  <si>
    <t>Основные виды товаров и работ, приобретение и выполнение которых необходимо для осуществления мероприятия</t>
  </si>
  <si>
    <t>Результат выполнения мероприятия</t>
  </si>
  <si>
    <t>Корректировка Генерального плана МО ГП «Город Малоярославец»</t>
  </si>
  <si>
    <t>местный бюджет</t>
  </si>
  <si>
    <t>прочие источники</t>
  </si>
  <si>
    <t>Сбор исходных данных, предложений генерального плана, создание карт и схем, подготовка пояснительной записки.</t>
  </si>
  <si>
    <t xml:space="preserve">Генеральный план муниципального образования городское поселение «Город Малоярославец» </t>
  </si>
  <si>
    <t>Корректировка Правил землепользования и застройки  МО ГП «Город Малоярославец»</t>
  </si>
  <si>
    <t>Подготовка раздела «Порядок применения правил землепользования и застройки, подготовка схемы градостроительного зонирования, подготовка градостроительных регламентов</t>
  </si>
  <si>
    <t>Правила землепользования и застройки МО ГП «Город Малоярославец»</t>
  </si>
  <si>
    <t>Создание цифровой топографической основы МО ГП «Город Малоярославец»</t>
  </si>
  <si>
    <t>Топографические и картографические материалы:</t>
  </si>
  <si>
    <t>а) нанесение наземных коммуникаций на цифровую топографическую карту М 1:2000, м 1:500</t>
  </si>
  <si>
    <t xml:space="preserve">Цифровая топографическая карта М 1:2000, карта М 1:500 </t>
  </si>
  <si>
    <t xml:space="preserve">Создание цифровой топографической основы   для  коммуникаций </t>
  </si>
  <si>
    <t>М 1:2000 , М :500</t>
  </si>
  <si>
    <t>Топографические и картографические материалы</t>
  </si>
  <si>
    <r>
      <t xml:space="preserve">Цифровая топографическая карта М 1:2000 на общую площадь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 !:500</t>
    </r>
  </si>
  <si>
    <t xml:space="preserve">Разработка проектов планировки и проектов межевания районов жилой застройки </t>
  </si>
  <si>
    <t>Подготовка основной части проекта планировки, проектов межевания  и материалов по ее обоснованию</t>
  </si>
  <si>
    <r>
      <t xml:space="preserve">Проекты планировки. проекты межевания  районов жилой застройки на общую площадь </t>
    </r>
    <r>
      <rPr>
        <sz val="11"/>
        <color indexed="10"/>
        <rFont val="Times New Roman"/>
        <family val="1"/>
      </rPr>
      <t xml:space="preserve">   …..</t>
    </r>
    <r>
      <rPr>
        <sz val="11"/>
        <rFont val="Times New Roman"/>
        <family val="1"/>
      </rPr>
      <t xml:space="preserve"> га</t>
    </r>
  </si>
  <si>
    <t>Итого финансирование по Программе, в том числе:</t>
  </si>
  <si>
    <t xml:space="preserve">     МО ГП "Город Малоярославец"</t>
  </si>
  <si>
    <t xml:space="preserve"> прочие  источники</t>
  </si>
  <si>
    <t xml:space="preserve"> бюджет города</t>
  </si>
  <si>
    <t>8. План мероприятий по реализации муниципальной  программы</t>
  </si>
  <si>
    <t>Работы по подготовке карты границ зон с особыми условиями использования территорий</t>
  </si>
  <si>
    <t>Кадастровые работы по координированию границ территориальных зон "МО ГП "Город Малоярославец"</t>
  </si>
  <si>
    <t>Работы по приведению карты градостроительного зонирования МО ГП "Город Малоярославец"</t>
  </si>
  <si>
    <t>1.Основное мероприятие  Развитие градостроительной деятельности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</si>
  <si>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</si>
  <si>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</si>
  <si>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</si>
  <si>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</si>
  <si>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</si>
  <si>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</si>
  <si>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</si>
  <si>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</si>
  <si>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>Отдел по градостроительной деятельности, архитектуре и земельным отношениям администрации (Отдел по градостроительной деятельности, архитектуре и земельным отношениям администрации)</t>
  </si>
  <si>
    <t>Отвественный исполнитель программы (Соисполнитель)</t>
  </si>
  <si>
    <t xml:space="preserve">     к Постановлению администрации</t>
  </si>
  <si>
    <t>Приложение №1</t>
  </si>
  <si>
    <t>1.9.</t>
  </si>
  <si>
    <t>2.0.</t>
  </si>
  <si>
    <t>Комплекс работ по описанию местоположения границ МО ГП "Город Малоярославец"</t>
  </si>
  <si>
    <t>Реализация мероприятий по внесению в сведения  ЕГРН границ Калужской области, муниципальных образований, населенных пунктов и территориальных зон Калужской области</t>
  </si>
  <si>
    <t>областной бюджет</t>
  </si>
  <si>
    <t>Объем финансирования за 2014-2021г</t>
  </si>
  <si>
    <t>2.1</t>
  </si>
  <si>
    <t xml:space="preserve">Выполнение кадастровых работ по утсранению реестровых ошибок, выявленных при внесении в сведения ЕГРН описаний границ населенных пунктов и территориальных зон </t>
  </si>
  <si>
    <t xml:space="preserve">«Развитие градостроительной деятельности  муниципального образования </t>
  </si>
  <si>
    <t>городское поселение «Город Малоярославец»</t>
  </si>
  <si>
    <t xml:space="preserve">                 от   13.12.2019                       №1325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</si>
</sst>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3" fontId="9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3" fontId="0" fillId="0" borderId="34" xfId="0" applyNumberFormat="1" applyFill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3" fontId="0" fillId="0" borderId="37" xfId="0" applyNumberForma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15" xfId="0" applyNumberForma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3" fontId="0" fillId="0" borderId="38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3" fillId="0" borderId="39" xfId="0" applyFont="1" applyFill="1" applyBorder="1" applyAlignment="1">
      <alignment horizontal="justify"/>
    </xf>
    <xf numFmtId="3" fontId="0" fillId="0" borderId="13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justify"/>
    </xf>
    <xf numFmtId="0" fontId="3" fillId="0" borderId="21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wrapText="1"/>
    </xf>
    <xf numFmtId="3" fontId="0" fillId="0" borderId="40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wrapText="1"/>
    </xf>
    <xf numFmtId="3" fontId="0" fillId="0" borderId="41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4" xfId="0" applyFill="1" applyBorder="1" applyAlignment="1">
      <alignment wrapText="1"/>
    </xf>
    <xf numFmtId="3" fontId="0" fillId="0" borderId="28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1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/>
    </xf>
    <xf numFmtId="3" fontId="9" fillId="0" borderId="25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3" fontId="0" fillId="0" borderId="16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3" fontId="0" fillId="0" borderId="20" xfId="0" applyNumberForma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C34: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75390625" style="0" customWidth="1"/>
    <col min="2" max="2" width="44.75390625" style="0" customWidth="1"/>
    <col min="3" max="3" width="16.875" style="0" hidden="1" customWidth="1"/>
    <col min="4" max="4" width="6.125" style="0" hidden="1" customWidth="1"/>
    <col min="5" max="5" width="5.375" style="0" hidden="1" customWidth="1"/>
    <col min="6" max="6" width="6.375" style="0" hidden="1" customWidth="1"/>
    <col min="7" max="7" width="6.625" style="0" hidden="1" customWidth="1"/>
    <col min="8" max="8" width="7.00390625" style="0" hidden="1" customWidth="1"/>
    <col min="9" max="9" width="14.00390625" style="0" customWidth="1"/>
    <col min="10" max="11" width="5.875" style="0" hidden="1" customWidth="1"/>
    <col min="12" max="12" width="18.375" style="0" customWidth="1"/>
    <col min="13" max="13" width="19.75390625" style="0" hidden="1" customWidth="1"/>
    <col min="14" max="14" width="16.00390625" style="0" hidden="1" customWidth="1"/>
  </cols>
  <sheetData>
    <row r="1" spans="9:13" ht="12.75">
      <c r="I1" s="140" t="s">
        <v>44</v>
      </c>
      <c r="J1" s="140"/>
      <c r="K1" s="140"/>
      <c r="L1" s="140"/>
      <c r="M1" t="s">
        <v>44</v>
      </c>
    </row>
    <row r="2" spans="2:12" ht="12.75">
      <c r="B2" s="140" t="s">
        <v>43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2.75">
      <c r="B3" s="140" t="s">
        <v>25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3" ht="12.75">
      <c r="B4" s="140" t="s">
        <v>55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5">
      <c r="A5" s="5"/>
      <c r="B5" s="6"/>
      <c r="M5" s="40"/>
    </row>
    <row r="6" spans="2:14" ht="14.25" customHeight="1">
      <c r="B6" s="135" t="s">
        <v>28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2:14" ht="13.5" customHeight="1">
      <c r="B7" s="135" t="s">
        <v>53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2:14" ht="16.5" customHeight="1">
      <c r="B8" s="136" t="s">
        <v>54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2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73.5" customHeight="1">
      <c r="A10" s="124" t="s">
        <v>0</v>
      </c>
      <c r="B10" s="111" t="s">
        <v>1</v>
      </c>
      <c r="C10" s="111" t="s">
        <v>42</v>
      </c>
      <c r="D10" s="111" t="s">
        <v>2</v>
      </c>
      <c r="E10" s="111"/>
      <c r="F10" s="111"/>
      <c r="G10" s="111"/>
      <c r="H10" s="111"/>
      <c r="I10" s="111"/>
      <c r="J10" s="111"/>
      <c r="K10" s="52"/>
      <c r="L10" s="111" t="s">
        <v>50</v>
      </c>
      <c r="M10" s="112" t="s">
        <v>3</v>
      </c>
      <c r="N10" s="111" t="s">
        <v>4</v>
      </c>
    </row>
    <row r="11" spans="1:14" ht="20.25" customHeight="1">
      <c r="A11" s="124"/>
      <c r="B11" s="111"/>
      <c r="C11" s="111"/>
      <c r="D11" s="53">
        <v>2014</v>
      </c>
      <c r="E11" s="54">
        <v>2015</v>
      </c>
      <c r="F11" s="54">
        <v>2016</v>
      </c>
      <c r="G11" s="54">
        <v>2017</v>
      </c>
      <c r="H11" s="54">
        <v>2018</v>
      </c>
      <c r="I11" s="55">
        <v>2019</v>
      </c>
      <c r="J11" s="54">
        <v>2020</v>
      </c>
      <c r="K11" s="54">
        <v>2021</v>
      </c>
      <c r="L11" s="111"/>
      <c r="M11" s="112"/>
      <c r="N11" s="111"/>
    </row>
    <row r="12" spans="1:14" ht="15" customHeight="1" thickBot="1">
      <c r="A12" s="13"/>
      <c r="B12" s="115" t="s">
        <v>32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ht="43.5" customHeight="1">
      <c r="A13" s="113" t="s">
        <v>33</v>
      </c>
      <c r="B13" s="56" t="s">
        <v>5</v>
      </c>
      <c r="C13" s="143" t="s">
        <v>41</v>
      </c>
      <c r="D13" s="57"/>
      <c r="E13" s="18"/>
      <c r="F13" s="18"/>
      <c r="G13" s="18"/>
      <c r="H13" s="18"/>
      <c r="I13" s="18"/>
      <c r="J13" s="18"/>
      <c r="K13" s="18"/>
      <c r="L13" s="18"/>
      <c r="M13" s="106" t="s">
        <v>8</v>
      </c>
      <c r="N13" s="131" t="s">
        <v>9</v>
      </c>
    </row>
    <row r="14" spans="1:14" ht="18" customHeight="1" hidden="1">
      <c r="A14" s="114"/>
      <c r="B14" s="58" t="s">
        <v>6</v>
      </c>
      <c r="C14" s="144"/>
      <c r="D14" s="19"/>
      <c r="E14" s="7"/>
      <c r="F14" s="7"/>
      <c r="G14" s="7"/>
      <c r="H14" s="7">
        <f>200-200</f>
        <v>0</v>
      </c>
      <c r="I14" s="7">
        <f>300-40</f>
        <v>260</v>
      </c>
      <c r="J14" s="7">
        <v>100</v>
      </c>
      <c r="K14" s="7">
        <v>100</v>
      </c>
      <c r="L14" s="7">
        <f>D14+E14+F14+G14+H14+I14+J14+K14</f>
        <v>460</v>
      </c>
      <c r="M14" s="107"/>
      <c r="N14" s="132"/>
    </row>
    <row r="15" spans="1:14" ht="18" customHeight="1">
      <c r="A15" s="145"/>
      <c r="B15" s="59" t="s">
        <v>49</v>
      </c>
      <c r="C15" s="144"/>
      <c r="D15" s="49"/>
      <c r="E15" s="50"/>
      <c r="F15" s="50"/>
      <c r="G15" s="50"/>
      <c r="H15" s="50"/>
      <c r="I15" s="50">
        <v>138</v>
      </c>
      <c r="J15" s="50"/>
      <c r="K15" s="50"/>
      <c r="L15" s="7">
        <v>138</v>
      </c>
      <c r="M15" s="137"/>
      <c r="N15" s="134"/>
    </row>
    <row r="16" spans="1:14" ht="21.75" customHeight="1" hidden="1" thickBot="1">
      <c r="A16" s="119"/>
      <c r="B16" s="60" t="s">
        <v>7</v>
      </c>
      <c r="C16" s="144"/>
      <c r="D16" s="61"/>
      <c r="E16" s="20"/>
      <c r="F16" s="20">
        <v>100</v>
      </c>
      <c r="G16" s="20">
        <v>200</v>
      </c>
      <c r="H16" s="20">
        <v>0</v>
      </c>
      <c r="I16" s="20">
        <v>100</v>
      </c>
      <c r="J16" s="20">
        <v>100</v>
      </c>
      <c r="K16" s="20">
        <v>100</v>
      </c>
      <c r="L16" s="7">
        <f aca="true" t="shared" si="0" ref="L16:L53">D16+E16+F16+G16+H16+I16+J16+K16</f>
        <v>600</v>
      </c>
      <c r="M16" s="108"/>
      <c r="N16" s="133"/>
    </row>
    <row r="17" spans="1:14" ht="34.5" customHeight="1" hidden="1">
      <c r="A17" s="117" t="s">
        <v>34</v>
      </c>
      <c r="B17" s="62" t="s">
        <v>10</v>
      </c>
      <c r="C17" s="144"/>
      <c r="D17" s="63"/>
      <c r="E17" s="21"/>
      <c r="F17" s="21"/>
      <c r="G17" s="21"/>
      <c r="H17" s="21"/>
      <c r="I17" s="21"/>
      <c r="J17" s="21"/>
      <c r="K17" s="21"/>
      <c r="L17" s="7"/>
      <c r="M17" s="106" t="s">
        <v>11</v>
      </c>
      <c r="N17" s="131" t="s">
        <v>12</v>
      </c>
    </row>
    <row r="18" spans="1:14" ht="14.25" customHeight="1" hidden="1">
      <c r="A18" s="118"/>
      <c r="B18" s="64" t="s">
        <v>6</v>
      </c>
      <c r="C18" s="144"/>
      <c r="D18" s="25"/>
      <c r="E18" s="8"/>
      <c r="F18" s="8"/>
      <c r="G18" s="8">
        <v>99</v>
      </c>
      <c r="H18" s="8">
        <v>0</v>
      </c>
      <c r="I18" s="8">
        <f>147</f>
        <v>147</v>
      </c>
      <c r="J18" s="8">
        <v>80</v>
      </c>
      <c r="K18" s="8">
        <v>80</v>
      </c>
      <c r="L18" s="7">
        <f t="shared" si="0"/>
        <v>406</v>
      </c>
      <c r="M18" s="107"/>
      <c r="N18" s="132"/>
    </row>
    <row r="19" spans="1:14" ht="18" customHeight="1" hidden="1" thickBot="1">
      <c r="A19" s="118"/>
      <c r="B19" s="65" t="s">
        <v>7</v>
      </c>
      <c r="C19" s="144"/>
      <c r="D19" s="66"/>
      <c r="E19" s="23"/>
      <c r="F19" s="23">
        <v>100</v>
      </c>
      <c r="G19" s="23">
        <v>100</v>
      </c>
      <c r="H19" s="23">
        <v>0</v>
      </c>
      <c r="I19" s="23">
        <v>50</v>
      </c>
      <c r="J19" s="23">
        <v>50</v>
      </c>
      <c r="K19" s="23">
        <v>50</v>
      </c>
      <c r="L19" s="7">
        <f t="shared" si="0"/>
        <v>350</v>
      </c>
      <c r="M19" s="108"/>
      <c r="N19" s="133"/>
    </row>
    <row r="20" spans="1:14" ht="17.25" customHeight="1" hidden="1">
      <c r="A20" s="118" t="s">
        <v>35</v>
      </c>
      <c r="B20" s="138" t="s">
        <v>13</v>
      </c>
      <c r="C20" s="144"/>
      <c r="D20" s="146"/>
      <c r="E20" s="109"/>
      <c r="F20" s="109"/>
      <c r="G20" s="109"/>
      <c r="H20" s="109"/>
      <c r="I20" s="109"/>
      <c r="J20" s="109"/>
      <c r="K20" s="130"/>
      <c r="L20" s="7"/>
      <c r="M20" s="67" t="s">
        <v>14</v>
      </c>
      <c r="N20" s="121" t="s">
        <v>16</v>
      </c>
    </row>
    <row r="21" spans="1:14" ht="20.25" customHeight="1" hidden="1">
      <c r="A21" s="118"/>
      <c r="B21" s="139"/>
      <c r="C21" s="144"/>
      <c r="D21" s="147"/>
      <c r="E21" s="110"/>
      <c r="F21" s="110"/>
      <c r="G21" s="110"/>
      <c r="H21" s="110"/>
      <c r="I21" s="110"/>
      <c r="J21" s="110"/>
      <c r="K21" s="109"/>
      <c r="L21" s="7"/>
      <c r="M21" s="68" t="s">
        <v>15</v>
      </c>
      <c r="N21" s="122"/>
    </row>
    <row r="22" spans="1:14" ht="12.75" hidden="1">
      <c r="A22" s="118"/>
      <c r="B22" s="69" t="s">
        <v>6</v>
      </c>
      <c r="C22" s="144"/>
      <c r="D22" s="22"/>
      <c r="E22" s="8"/>
      <c r="F22" s="8"/>
      <c r="G22" s="8"/>
      <c r="H22" s="8"/>
      <c r="I22" s="8">
        <v>40</v>
      </c>
      <c r="J22" s="8">
        <v>100</v>
      </c>
      <c r="K22" s="8">
        <v>100</v>
      </c>
      <c r="L22" s="7">
        <f t="shared" si="0"/>
        <v>240</v>
      </c>
      <c r="M22" s="68"/>
      <c r="N22" s="122"/>
    </row>
    <row r="23" spans="1:14" ht="13.5" hidden="1" thickBot="1">
      <c r="A23" s="118"/>
      <c r="B23" s="70" t="s">
        <v>7</v>
      </c>
      <c r="C23" s="144"/>
      <c r="D23" s="71">
        <v>1450</v>
      </c>
      <c r="E23" s="23">
        <v>1200</v>
      </c>
      <c r="F23" s="23">
        <v>1060</v>
      </c>
      <c r="G23" s="23">
        <v>1000</v>
      </c>
      <c r="H23" s="23">
        <v>1200</v>
      </c>
      <c r="I23" s="23">
        <v>900</v>
      </c>
      <c r="J23" s="23">
        <v>1000</v>
      </c>
      <c r="K23" s="23">
        <v>1000</v>
      </c>
      <c r="L23" s="7">
        <f t="shared" si="0"/>
        <v>8810</v>
      </c>
      <c r="M23" s="72"/>
      <c r="N23" s="123"/>
    </row>
    <row r="24" spans="1:14" ht="4.5" customHeight="1" hidden="1">
      <c r="A24" s="120"/>
      <c r="B24" s="73"/>
      <c r="C24" s="144"/>
      <c r="D24" s="74"/>
      <c r="E24" s="26"/>
      <c r="F24" s="26"/>
      <c r="G24" s="26"/>
      <c r="H24" s="26"/>
      <c r="I24" s="26"/>
      <c r="J24" s="26"/>
      <c r="K24" s="26"/>
      <c r="L24" s="7">
        <f t="shared" si="0"/>
        <v>0</v>
      </c>
      <c r="M24" s="75"/>
      <c r="N24" s="75"/>
    </row>
    <row r="25" spans="1:14" ht="35.25" customHeight="1" hidden="1">
      <c r="A25" s="113" t="s">
        <v>36</v>
      </c>
      <c r="B25" s="76" t="s">
        <v>17</v>
      </c>
      <c r="C25" s="144"/>
      <c r="D25" s="77"/>
      <c r="E25" s="21"/>
      <c r="F25" s="21"/>
      <c r="G25" s="21"/>
      <c r="H25" s="21"/>
      <c r="I25" s="21"/>
      <c r="J25" s="21"/>
      <c r="K25" s="21"/>
      <c r="L25" s="7">
        <f t="shared" si="0"/>
        <v>0</v>
      </c>
      <c r="M25" s="126" t="s">
        <v>19</v>
      </c>
      <c r="N25" s="129" t="s">
        <v>20</v>
      </c>
    </row>
    <row r="26" spans="1:14" ht="15" customHeight="1" hidden="1">
      <c r="A26" s="114"/>
      <c r="B26" s="80" t="s">
        <v>18</v>
      </c>
      <c r="C26" s="144"/>
      <c r="D26" s="22"/>
      <c r="E26" s="8"/>
      <c r="F26" s="8"/>
      <c r="G26" s="8"/>
      <c r="H26" s="8"/>
      <c r="I26" s="8"/>
      <c r="J26" s="8"/>
      <c r="K26" s="8"/>
      <c r="L26" s="7">
        <f t="shared" si="0"/>
        <v>0</v>
      </c>
      <c r="M26" s="127"/>
      <c r="N26" s="122"/>
    </row>
    <row r="27" spans="1:14" ht="19.5" customHeight="1" hidden="1">
      <c r="A27" s="114"/>
      <c r="B27" s="80" t="s">
        <v>6</v>
      </c>
      <c r="C27" s="144"/>
      <c r="D27" s="22"/>
      <c r="E27" s="8"/>
      <c r="F27" s="8"/>
      <c r="G27" s="8"/>
      <c r="H27" s="8"/>
      <c r="I27" s="8"/>
      <c r="J27" s="8">
        <v>50</v>
      </c>
      <c r="K27" s="8">
        <v>50</v>
      </c>
      <c r="L27" s="7">
        <f t="shared" si="0"/>
        <v>100</v>
      </c>
      <c r="M27" s="127"/>
      <c r="N27" s="122"/>
    </row>
    <row r="28" spans="1:14" ht="16.5" customHeight="1" hidden="1" thickBot="1">
      <c r="A28" s="119"/>
      <c r="B28" s="81" t="s">
        <v>26</v>
      </c>
      <c r="C28" s="144"/>
      <c r="D28" s="71">
        <v>210</v>
      </c>
      <c r="E28" s="23">
        <v>280</v>
      </c>
      <c r="F28" s="23">
        <v>150</v>
      </c>
      <c r="G28" s="23">
        <v>300</v>
      </c>
      <c r="H28" s="23">
        <v>500</v>
      </c>
      <c r="I28" s="23">
        <v>300</v>
      </c>
      <c r="J28" s="23">
        <v>300</v>
      </c>
      <c r="K28" s="23">
        <v>300</v>
      </c>
      <c r="L28" s="7">
        <f t="shared" si="0"/>
        <v>2340</v>
      </c>
      <c r="M28" s="128"/>
      <c r="N28" s="123"/>
    </row>
    <row r="29" spans="1:14" ht="33" customHeight="1" hidden="1">
      <c r="A29" s="117" t="s">
        <v>37</v>
      </c>
      <c r="B29" s="62" t="s">
        <v>21</v>
      </c>
      <c r="C29" s="144"/>
      <c r="D29" s="77"/>
      <c r="E29" s="21"/>
      <c r="F29" s="21"/>
      <c r="G29" s="21"/>
      <c r="H29" s="21"/>
      <c r="I29" s="21"/>
      <c r="J29" s="21"/>
      <c r="K29" s="21"/>
      <c r="L29" s="7"/>
      <c r="M29" s="78" t="s">
        <v>22</v>
      </c>
      <c r="N29" s="79" t="s">
        <v>23</v>
      </c>
    </row>
    <row r="30" spans="1:14" ht="15" hidden="1">
      <c r="A30" s="118"/>
      <c r="B30" s="82" t="s">
        <v>6</v>
      </c>
      <c r="C30" s="144"/>
      <c r="D30" s="22"/>
      <c r="E30" s="8"/>
      <c r="F30" s="8"/>
      <c r="G30" s="8"/>
      <c r="H30" s="8"/>
      <c r="I30" s="8">
        <v>95</v>
      </c>
      <c r="J30" s="8">
        <v>50</v>
      </c>
      <c r="K30" s="8">
        <v>50</v>
      </c>
      <c r="L30" s="7">
        <f t="shared" si="0"/>
        <v>195</v>
      </c>
      <c r="M30" s="31"/>
      <c r="N30" s="32"/>
    </row>
    <row r="31" spans="1:14" ht="17.25" customHeight="1" hidden="1" thickBot="1">
      <c r="A31" s="118"/>
      <c r="B31" s="83" t="s">
        <v>26</v>
      </c>
      <c r="C31" s="144"/>
      <c r="D31" s="71">
        <v>1610</v>
      </c>
      <c r="E31" s="23">
        <v>700</v>
      </c>
      <c r="F31" s="23">
        <v>1400</v>
      </c>
      <c r="G31" s="23">
        <v>1000</v>
      </c>
      <c r="H31" s="23">
        <v>1000</v>
      </c>
      <c r="I31" s="23">
        <v>1000</v>
      </c>
      <c r="J31" s="23">
        <v>1000</v>
      </c>
      <c r="K31" s="23">
        <v>1000</v>
      </c>
      <c r="L31" s="7">
        <f t="shared" si="0"/>
        <v>8710</v>
      </c>
      <c r="M31" s="27"/>
      <c r="N31" s="28"/>
    </row>
    <row r="32" spans="1:14" ht="12.75" customHeight="1" hidden="1">
      <c r="A32" s="1"/>
      <c r="B32" s="48"/>
      <c r="C32" s="144"/>
      <c r="D32" s="84"/>
      <c r="E32" s="17"/>
      <c r="F32" s="17"/>
      <c r="G32" s="17"/>
      <c r="H32" s="17"/>
      <c r="I32" s="17"/>
      <c r="J32" s="17"/>
      <c r="K32" s="17"/>
      <c r="L32" s="7">
        <f t="shared" si="0"/>
        <v>0</v>
      </c>
      <c r="M32" s="47"/>
      <c r="N32" s="47"/>
    </row>
    <row r="33" spans="1:21" s="1" customFormat="1" ht="29.25" customHeight="1">
      <c r="A33" s="116" t="s">
        <v>38</v>
      </c>
      <c r="B33" s="85" t="s">
        <v>29</v>
      </c>
      <c r="C33" s="144"/>
      <c r="D33" s="86"/>
      <c r="E33" s="8"/>
      <c r="F33" s="8"/>
      <c r="G33" s="8"/>
      <c r="H33" s="8"/>
      <c r="I33" s="8"/>
      <c r="J33" s="8"/>
      <c r="K33" s="8"/>
      <c r="L33" s="7"/>
      <c r="M33" s="31"/>
      <c r="N33" s="31"/>
      <c r="O33" s="6"/>
      <c r="P33" s="6"/>
      <c r="Q33" s="6"/>
      <c r="R33" s="6"/>
      <c r="S33" s="6"/>
      <c r="T33" s="6"/>
      <c r="U33" s="6"/>
    </row>
    <row r="34" spans="1:21" s="1" customFormat="1" ht="13.5" customHeight="1">
      <c r="A34" s="116"/>
      <c r="B34" s="85" t="s">
        <v>6</v>
      </c>
      <c r="C34" s="144"/>
      <c r="D34" s="86"/>
      <c r="E34" s="8"/>
      <c r="F34" s="8"/>
      <c r="G34" s="8"/>
      <c r="H34" s="8"/>
      <c r="I34" s="8"/>
      <c r="J34" s="8">
        <v>20</v>
      </c>
      <c r="K34" s="8">
        <v>20</v>
      </c>
      <c r="L34" s="7">
        <f t="shared" si="0"/>
        <v>40</v>
      </c>
      <c r="M34" s="31"/>
      <c r="N34" s="31"/>
      <c r="O34" s="6"/>
      <c r="P34" s="6"/>
      <c r="Q34" s="6"/>
      <c r="R34" s="6"/>
      <c r="S34" s="6"/>
      <c r="T34" s="6"/>
      <c r="U34" s="6"/>
    </row>
    <row r="35" spans="1:14" s="6" customFormat="1" ht="13.5" customHeight="1" thickBot="1">
      <c r="A35" s="11"/>
      <c r="B35" s="87" t="s">
        <v>7</v>
      </c>
      <c r="C35" s="144"/>
      <c r="D35" s="88"/>
      <c r="E35" s="24"/>
      <c r="F35" s="24"/>
      <c r="G35" s="24"/>
      <c r="H35" s="24"/>
      <c r="I35" s="24">
        <v>50</v>
      </c>
      <c r="J35" s="24">
        <v>50</v>
      </c>
      <c r="K35" s="24">
        <v>50</v>
      </c>
      <c r="L35" s="7">
        <f t="shared" si="0"/>
        <v>150</v>
      </c>
      <c r="M35" s="41"/>
      <c r="N35" s="41"/>
    </row>
    <row r="36" spans="1:21" ht="39.75" customHeight="1">
      <c r="A36" s="113" t="s">
        <v>39</v>
      </c>
      <c r="B36" s="89" t="s">
        <v>30</v>
      </c>
      <c r="C36" s="144"/>
      <c r="D36" s="77"/>
      <c r="E36" s="21"/>
      <c r="F36" s="21"/>
      <c r="G36" s="21"/>
      <c r="H36" s="21"/>
      <c r="I36" s="21"/>
      <c r="J36" s="21"/>
      <c r="K36" s="21"/>
      <c r="L36" s="7"/>
      <c r="M36" s="90"/>
      <c r="N36" s="91"/>
      <c r="O36" s="6"/>
      <c r="P36" s="6"/>
      <c r="Q36" s="6"/>
      <c r="R36" s="6"/>
      <c r="S36" s="6"/>
      <c r="T36" s="6"/>
      <c r="U36" s="6"/>
    </row>
    <row r="37" spans="1:14" ht="15" customHeight="1" hidden="1">
      <c r="A37" s="114"/>
      <c r="B37" s="92" t="s">
        <v>6</v>
      </c>
      <c r="C37" s="144"/>
      <c r="D37" s="22"/>
      <c r="E37" s="8"/>
      <c r="F37" s="8"/>
      <c r="G37" s="8"/>
      <c r="H37" s="8"/>
      <c r="I37" s="8"/>
      <c r="J37" s="8">
        <v>20</v>
      </c>
      <c r="K37" s="8">
        <v>20</v>
      </c>
      <c r="L37" s="7">
        <f t="shared" si="0"/>
        <v>40</v>
      </c>
      <c r="M37" s="31"/>
      <c r="N37" s="32"/>
    </row>
    <row r="38" spans="1:14" ht="15" customHeight="1" thickBot="1">
      <c r="A38" s="16"/>
      <c r="B38" s="93" t="s">
        <v>7</v>
      </c>
      <c r="C38" s="144"/>
      <c r="D38" s="71"/>
      <c r="E38" s="23"/>
      <c r="F38" s="23"/>
      <c r="G38" s="23"/>
      <c r="H38" s="23"/>
      <c r="I38" s="23">
        <v>20</v>
      </c>
      <c r="J38" s="23">
        <v>50</v>
      </c>
      <c r="K38" s="23">
        <v>50</v>
      </c>
      <c r="L38" s="7">
        <f t="shared" si="0"/>
        <v>120</v>
      </c>
      <c r="M38" s="27"/>
      <c r="N38" s="28"/>
    </row>
    <row r="39" spans="1:14" ht="27.75" customHeight="1">
      <c r="A39" s="113" t="s">
        <v>40</v>
      </c>
      <c r="B39" s="89" t="s">
        <v>31</v>
      </c>
      <c r="C39" s="144"/>
      <c r="D39" s="77"/>
      <c r="E39" s="21"/>
      <c r="F39" s="21"/>
      <c r="G39" s="21"/>
      <c r="H39" s="21"/>
      <c r="I39" s="21"/>
      <c r="J39" s="21"/>
      <c r="K39" s="21"/>
      <c r="L39" s="7"/>
      <c r="M39" s="90"/>
      <c r="N39" s="91"/>
    </row>
    <row r="40" spans="1:14" ht="15.75" customHeight="1" hidden="1">
      <c r="A40" s="114"/>
      <c r="B40" s="92" t="s">
        <v>6</v>
      </c>
      <c r="C40" s="144"/>
      <c r="D40" s="22"/>
      <c r="E40" s="8"/>
      <c r="F40" s="8"/>
      <c r="G40" s="8"/>
      <c r="H40" s="8"/>
      <c r="I40" s="8"/>
      <c r="J40" s="8">
        <v>70</v>
      </c>
      <c r="K40" s="8">
        <v>70</v>
      </c>
      <c r="L40" s="7">
        <f t="shared" si="0"/>
        <v>140</v>
      </c>
      <c r="M40" s="31"/>
      <c r="N40" s="32"/>
    </row>
    <row r="41" spans="1:14" ht="15.75" customHeight="1" thickBot="1">
      <c r="A41" s="16"/>
      <c r="B41" s="93" t="s">
        <v>7</v>
      </c>
      <c r="C41" s="144"/>
      <c r="D41" s="71"/>
      <c r="E41" s="23"/>
      <c r="F41" s="23"/>
      <c r="G41" s="23"/>
      <c r="H41" s="23"/>
      <c r="I41" s="23">
        <v>30</v>
      </c>
      <c r="J41" s="23">
        <v>50</v>
      </c>
      <c r="K41" s="23">
        <v>50</v>
      </c>
      <c r="L41" s="7">
        <f t="shared" si="0"/>
        <v>130</v>
      </c>
      <c r="M41" s="27"/>
      <c r="N41" s="28"/>
    </row>
    <row r="42" spans="1:14" ht="27.75" customHeight="1" hidden="1">
      <c r="A42" s="14" t="s">
        <v>45</v>
      </c>
      <c r="B42" s="89" t="s">
        <v>47</v>
      </c>
      <c r="C42" s="144"/>
      <c r="D42" s="77"/>
      <c r="E42" s="21"/>
      <c r="F42" s="21"/>
      <c r="G42" s="21"/>
      <c r="H42" s="21"/>
      <c r="I42" s="21"/>
      <c r="J42" s="21"/>
      <c r="K42" s="21"/>
      <c r="L42" s="7"/>
      <c r="M42" s="90"/>
      <c r="N42" s="91"/>
    </row>
    <row r="43" spans="1:14" ht="18" customHeight="1" hidden="1">
      <c r="A43" s="15"/>
      <c r="B43" s="92" t="s">
        <v>6</v>
      </c>
      <c r="C43" s="144"/>
      <c r="D43" s="22"/>
      <c r="E43" s="8"/>
      <c r="F43" s="8"/>
      <c r="G43" s="8"/>
      <c r="H43" s="8"/>
      <c r="I43" s="8">
        <v>43</v>
      </c>
      <c r="J43" s="8"/>
      <c r="K43" s="8"/>
      <c r="L43" s="7">
        <f t="shared" si="0"/>
        <v>43</v>
      </c>
      <c r="M43" s="31"/>
      <c r="N43" s="32"/>
    </row>
    <row r="44" spans="1:14" ht="18" customHeight="1" hidden="1" thickBot="1">
      <c r="A44" s="16"/>
      <c r="B44" s="93" t="s">
        <v>7</v>
      </c>
      <c r="C44" s="144"/>
      <c r="D44" s="71"/>
      <c r="E44" s="23"/>
      <c r="F44" s="23"/>
      <c r="G44" s="23"/>
      <c r="H44" s="23"/>
      <c r="I44" s="23"/>
      <c r="J44" s="23"/>
      <c r="K44" s="23"/>
      <c r="L44" s="7"/>
      <c r="M44" s="27"/>
      <c r="N44" s="28"/>
    </row>
    <row r="45" spans="1:14" ht="52.5" customHeight="1">
      <c r="A45" s="141" t="s">
        <v>46</v>
      </c>
      <c r="B45" s="89" t="s">
        <v>48</v>
      </c>
      <c r="C45" s="144"/>
      <c r="D45" s="77"/>
      <c r="E45" s="21"/>
      <c r="F45" s="21"/>
      <c r="G45" s="21"/>
      <c r="H45" s="21"/>
      <c r="I45" s="21"/>
      <c r="J45" s="21"/>
      <c r="K45" s="21"/>
      <c r="L45" s="7"/>
      <c r="M45" s="90"/>
      <c r="N45" s="91"/>
    </row>
    <row r="46" spans="1:14" ht="18" customHeight="1" hidden="1">
      <c r="A46" s="142"/>
      <c r="B46" s="92" t="s">
        <v>6</v>
      </c>
      <c r="C46" s="144"/>
      <c r="D46" s="22"/>
      <c r="E46" s="8"/>
      <c r="F46" s="8"/>
      <c r="G46" s="8"/>
      <c r="H46" s="8"/>
      <c r="I46" s="8">
        <v>10</v>
      </c>
      <c r="J46" s="8">
        <v>10</v>
      </c>
      <c r="K46" s="8">
        <v>10</v>
      </c>
      <c r="L46" s="7">
        <f t="shared" si="0"/>
        <v>30</v>
      </c>
      <c r="M46" s="31"/>
      <c r="N46" s="32"/>
    </row>
    <row r="47" spans="1:14" ht="14.25" customHeight="1">
      <c r="A47" s="142"/>
      <c r="B47" s="94" t="s">
        <v>49</v>
      </c>
      <c r="C47" s="144"/>
      <c r="D47" s="95"/>
      <c r="E47" s="24"/>
      <c r="F47" s="24"/>
      <c r="G47" s="24"/>
      <c r="H47" s="24"/>
      <c r="I47" s="24">
        <f>100-100</f>
        <v>0</v>
      </c>
      <c r="J47" s="24">
        <v>100</v>
      </c>
      <c r="K47" s="24">
        <v>100</v>
      </c>
      <c r="L47" s="7">
        <f t="shared" si="0"/>
        <v>200</v>
      </c>
      <c r="M47" s="41"/>
      <c r="N47" s="42"/>
    </row>
    <row r="48" spans="1:14" ht="53.25" customHeight="1">
      <c r="A48" s="45" t="s">
        <v>51</v>
      </c>
      <c r="B48" s="96" t="s">
        <v>52</v>
      </c>
      <c r="C48" s="97"/>
      <c r="D48" s="8"/>
      <c r="E48" s="8"/>
      <c r="F48" s="8"/>
      <c r="G48" s="8"/>
      <c r="H48" s="8"/>
      <c r="I48" s="8"/>
      <c r="J48" s="8"/>
      <c r="K48" s="8"/>
      <c r="L48" s="7"/>
      <c r="M48" s="31"/>
      <c r="N48" s="31"/>
    </row>
    <row r="49" spans="1:14" ht="18.75" customHeight="1">
      <c r="A49" s="46"/>
      <c r="B49" s="98" t="s">
        <v>49</v>
      </c>
      <c r="C49" s="99"/>
      <c r="D49" s="84"/>
      <c r="E49" s="17"/>
      <c r="F49" s="17"/>
      <c r="G49" s="17"/>
      <c r="H49" s="17"/>
      <c r="I49" s="17">
        <v>40</v>
      </c>
      <c r="J49" s="17"/>
      <c r="K49" s="17"/>
      <c r="L49" s="7">
        <v>40</v>
      </c>
      <c r="M49" s="47"/>
      <c r="N49" s="48"/>
    </row>
    <row r="50" spans="1:14" ht="27" customHeight="1">
      <c r="A50" s="43"/>
      <c r="B50" s="100" t="s">
        <v>24</v>
      </c>
      <c r="C50" s="101"/>
      <c r="D50" s="102">
        <f>D51+D53</f>
        <v>3270</v>
      </c>
      <c r="E50" s="44">
        <f>E51+E53</f>
        <v>2180</v>
      </c>
      <c r="F50" s="44">
        <f>F51+F53</f>
        <v>2810</v>
      </c>
      <c r="G50" s="44">
        <f>G51+G53</f>
        <v>2699</v>
      </c>
      <c r="H50" s="44">
        <f>H51+H53</f>
        <v>2700</v>
      </c>
      <c r="I50" s="44">
        <f>I51+I52+I53</f>
        <v>3223</v>
      </c>
      <c r="J50" s="44">
        <f>J51+J52+J53</f>
        <v>3200</v>
      </c>
      <c r="K50" s="44">
        <f>K51+K52+K53</f>
        <v>3200</v>
      </c>
      <c r="L50" s="7">
        <f t="shared" si="0"/>
        <v>23282</v>
      </c>
      <c r="M50" s="47"/>
      <c r="N50" s="103"/>
    </row>
    <row r="51" spans="1:18" ht="14.25" hidden="1">
      <c r="A51" s="33"/>
      <c r="B51" s="104" t="s">
        <v>27</v>
      </c>
      <c r="C51" s="105"/>
      <c r="D51" s="37">
        <f>D14+D18+D22+D27+D30</f>
        <v>0</v>
      </c>
      <c r="E51" s="9">
        <f>E14+E18+E22+E27+E30</f>
        <v>0</v>
      </c>
      <c r="F51" s="9">
        <f>F14+F18+F22+F27+F30</f>
        <v>0</v>
      </c>
      <c r="G51" s="9">
        <f>G18+G22+G27+G30</f>
        <v>99</v>
      </c>
      <c r="H51" s="9">
        <f>H14+H37+H40</f>
        <v>0</v>
      </c>
      <c r="I51" s="9">
        <f>I14+I18+I22+I27+I30+I34+I37+I40+I43+I46</f>
        <v>595</v>
      </c>
      <c r="J51" s="9">
        <f>J14+J18+J22+J27+J30+J34+J37+J40+J43+J46</f>
        <v>500</v>
      </c>
      <c r="K51" s="9">
        <f>K14+K18+K22+K27+K30+K34+K37+K40+K46</f>
        <v>500</v>
      </c>
      <c r="L51" s="7">
        <f t="shared" si="0"/>
        <v>1694</v>
      </c>
      <c r="M51" s="31"/>
      <c r="N51" s="32"/>
      <c r="O51" s="51"/>
      <c r="P51" s="51"/>
      <c r="Q51" s="51"/>
      <c r="R51" s="51"/>
    </row>
    <row r="52" spans="1:18" ht="14.25">
      <c r="A52" s="33"/>
      <c r="B52" s="104" t="s">
        <v>49</v>
      </c>
      <c r="C52" s="105"/>
      <c r="D52" s="37"/>
      <c r="E52" s="9"/>
      <c r="F52" s="9"/>
      <c r="G52" s="9"/>
      <c r="H52" s="9"/>
      <c r="I52" s="9">
        <f>I15+I47+I49</f>
        <v>178</v>
      </c>
      <c r="J52" s="9">
        <v>100</v>
      </c>
      <c r="K52" s="9">
        <v>100</v>
      </c>
      <c r="L52" s="7">
        <f t="shared" si="0"/>
        <v>378</v>
      </c>
      <c r="M52" s="31"/>
      <c r="N52" s="32"/>
      <c r="O52" s="51"/>
      <c r="P52" s="51"/>
      <c r="Q52" s="51"/>
      <c r="R52" s="51"/>
    </row>
    <row r="53" spans="1:18" ht="15" hidden="1" thickBot="1">
      <c r="A53" s="34"/>
      <c r="B53" s="35" t="s">
        <v>26</v>
      </c>
      <c r="C53" s="36"/>
      <c r="D53" s="38">
        <f>D16+D19+D23+D28+D31</f>
        <v>3270</v>
      </c>
      <c r="E53" s="39">
        <f>E16+E19+E23+E28+E31</f>
        <v>2180</v>
      </c>
      <c r="F53" s="39">
        <f>F16+F19+F23+F28+F31</f>
        <v>2810</v>
      </c>
      <c r="G53" s="39">
        <f>G16+G19+G23+G28+G31</f>
        <v>2600</v>
      </c>
      <c r="H53" s="39">
        <f>H16+H19+H23+H28+H31</f>
        <v>2700</v>
      </c>
      <c r="I53" s="39">
        <f>I16+I19+I23+I28+I31+I35+I38+I41+I44</f>
        <v>2450</v>
      </c>
      <c r="J53" s="39">
        <f>J16+J19+J23+J28+J31+J35+J38+J41+J44</f>
        <v>2600</v>
      </c>
      <c r="K53" s="39">
        <f>K16+K19+K23+K28+K31+K35+K38+K41+K44</f>
        <v>2600</v>
      </c>
      <c r="L53" s="7">
        <f t="shared" si="0"/>
        <v>21210</v>
      </c>
      <c r="M53" s="29"/>
      <c r="N53" s="30"/>
      <c r="O53" s="51"/>
      <c r="P53" s="51"/>
      <c r="Q53" s="51"/>
      <c r="R53" s="51"/>
    </row>
    <row r="54" spans="7:12" ht="12.75">
      <c r="G54" s="12"/>
      <c r="H54" s="12"/>
      <c r="K54" s="12"/>
      <c r="L54" s="10"/>
    </row>
    <row r="55" spans="2:8" ht="14.25">
      <c r="B55" s="3"/>
      <c r="G55" s="12"/>
      <c r="H55" s="12"/>
    </row>
    <row r="56" spans="2:14" ht="28.5" customHeight="1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ht="15">
      <c r="B57" s="2"/>
    </row>
  </sheetData>
  <sheetProtection/>
  <mergeCells count="42">
    <mergeCell ref="A45:A47"/>
    <mergeCell ref="C13:C47"/>
    <mergeCell ref="A13:A16"/>
    <mergeCell ref="D20:D21"/>
    <mergeCell ref="E20:E21"/>
    <mergeCell ref="J20:J21"/>
    <mergeCell ref="B6:N6"/>
    <mergeCell ref="B8:N8"/>
    <mergeCell ref="B7:N7"/>
    <mergeCell ref="M13:M16"/>
    <mergeCell ref="B20:B21"/>
    <mergeCell ref="I1:L1"/>
    <mergeCell ref="B2:L2"/>
    <mergeCell ref="B3:L3"/>
    <mergeCell ref="B4:M4"/>
    <mergeCell ref="C10:C11"/>
    <mergeCell ref="D10:J10"/>
    <mergeCell ref="N17:N19"/>
    <mergeCell ref="G20:G21"/>
    <mergeCell ref="H20:H21"/>
    <mergeCell ref="I20:I21"/>
    <mergeCell ref="N13:N16"/>
    <mergeCell ref="A20:A24"/>
    <mergeCell ref="N20:N23"/>
    <mergeCell ref="A17:A19"/>
    <mergeCell ref="A10:A11"/>
    <mergeCell ref="B10:B11"/>
    <mergeCell ref="B56:N56"/>
    <mergeCell ref="M25:M28"/>
    <mergeCell ref="N25:N28"/>
    <mergeCell ref="K20:K21"/>
    <mergeCell ref="N10:N11"/>
    <mergeCell ref="M17:M19"/>
    <mergeCell ref="F20:F21"/>
    <mergeCell ref="L10:L11"/>
    <mergeCell ref="M10:M11"/>
    <mergeCell ref="A39:A40"/>
    <mergeCell ref="B12:N12"/>
    <mergeCell ref="A33:A34"/>
    <mergeCell ref="A36:A37"/>
    <mergeCell ref="A29:A31"/>
    <mergeCell ref="A25:A28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2018-11-06T13:59:59Z</cp:lastPrinted>
  <dcterms:created xsi:type="dcterms:W3CDTF">2016-01-21T11:34:39Z</dcterms:created>
  <dcterms:modified xsi:type="dcterms:W3CDTF">2019-12-16T12:13:43Z</dcterms:modified>
  <cp:category/>
  <cp:version/>
  <cp:contentType/>
  <cp:contentStatus/>
</cp:coreProperties>
</file>