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<sst xmlns="http://schemas.openxmlformats.org/spreadsheetml/2006/main" count="49" uniqueCount="36">
  <si>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</si>
  <si>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</si>
  <si>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</si>
  <si>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</si>
  <si>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</si>
  <si>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</si>
  <si>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</si>
  <si>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</si>
  <si>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</si>
  <si>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</si>
  <si>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</si>
  <si>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</si>
  <si>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</si>
  <si>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</si>
  <si>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</si>
  <si>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</si>
  <si>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</si>
  <si>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</si>
  <si>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</si>
  <si>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</si>
  <si>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</si>
  <si>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</si>
  <si>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</si>
  <si>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</si>
  <si>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</si>
  <si>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</si>
  <si>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</si>
  <si>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</si>
  <si>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</si>
  <si>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</si>
  <si>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областной</t>
  </si>
  <si>
    <t>областной бюджет</t>
  </si>
  <si>
    <t>к постановлению администрации</t>
  </si>
  <si>
    <t>МО ГП "Город Малоярославец"</t>
  </si>
  <si>
    <t>Приложение №1</t>
  </si>
  <si>
    <t>от  25.12.2019      №1382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</si>
</sst>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5">
      <selection activeCell="O13" sqref="O13"/>
    </sheetView>
  </sheetViews>
  <sheetFormatPr defaultColWidth="9.00390625" defaultRowHeight="12.75"/>
  <cols>
    <col min="1" max="1" width="5.25390625" style="0" customWidth="1"/>
    <col min="2" max="2" width="39.875" style="0" customWidth="1"/>
    <col min="3" max="3" width="10.625" style="0" customWidth="1"/>
    <col min="4" max="4" width="7.375" style="0" hidden="1" customWidth="1"/>
    <col min="5" max="5" width="7.00390625" style="0" hidden="1" customWidth="1"/>
    <col min="6" max="6" width="6.75390625" style="0" hidden="1" customWidth="1"/>
    <col min="7" max="7" width="7.00390625" style="0" hidden="1" customWidth="1"/>
    <col min="8" max="8" width="7.75390625" style="0" hidden="1" customWidth="1"/>
    <col min="9" max="9" width="10.625" style="0" customWidth="1"/>
    <col min="10" max="11" width="7.00390625" style="0" hidden="1" customWidth="1"/>
    <col min="12" max="12" width="11.00390625" style="0" customWidth="1"/>
  </cols>
  <sheetData>
    <row r="1" spans="7:11" ht="12.75" hidden="1">
      <c r="G1" s="36"/>
      <c r="H1" s="36"/>
      <c r="I1" s="36"/>
      <c r="J1" s="36"/>
      <c r="K1" s="26"/>
    </row>
    <row r="2" spans="7:12" ht="12.75" hidden="1">
      <c r="G2" s="10"/>
      <c r="H2" s="10"/>
      <c r="I2" s="10"/>
      <c r="J2" s="10"/>
      <c r="K2" s="10"/>
      <c r="L2" s="11"/>
    </row>
    <row r="3" spans="7:12" ht="12.75" hidden="1">
      <c r="G3" s="37"/>
      <c r="H3" s="37"/>
      <c r="I3" s="37"/>
      <c r="J3" s="37"/>
      <c r="K3" s="27"/>
      <c r="L3" s="11"/>
    </row>
    <row r="4" spans="7:12" ht="12.75" hidden="1">
      <c r="G4" s="37"/>
      <c r="H4" s="37"/>
      <c r="I4" s="37"/>
      <c r="J4" s="37"/>
      <c r="K4" s="27"/>
      <c r="L4" s="11"/>
    </row>
    <row r="5" spans="3:12" ht="12.75">
      <c r="C5" t="s">
        <v>34</v>
      </c>
      <c r="G5" s="27"/>
      <c r="H5" s="27"/>
      <c r="I5" s="27"/>
      <c r="J5" s="27"/>
      <c r="K5" s="27"/>
      <c r="L5" s="11"/>
    </row>
    <row r="6" spans="3:12" ht="12.75">
      <c r="C6" t="s">
        <v>32</v>
      </c>
      <c r="G6" s="27"/>
      <c r="H6" s="27"/>
      <c r="I6" s="27"/>
      <c r="J6" s="27"/>
      <c r="K6" s="27"/>
      <c r="L6" s="11"/>
    </row>
    <row r="7" spans="3:12" ht="12.75">
      <c r="C7" t="s">
        <v>33</v>
      </c>
      <c r="G7" s="27"/>
      <c r="H7" s="27"/>
      <c r="I7" s="27"/>
      <c r="J7" s="27"/>
      <c r="K7" s="27"/>
      <c r="L7" s="11"/>
    </row>
    <row r="8" spans="3:12" ht="12.75">
      <c r="C8" t="s">
        <v>35</v>
      </c>
      <c r="G8" s="27"/>
      <c r="H8" s="27"/>
      <c r="I8" s="27"/>
      <c r="J8" s="27"/>
      <c r="K8" s="27"/>
      <c r="L8" s="11"/>
    </row>
    <row r="9" spans="7:12" ht="12.75">
      <c r="G9" s="27"/>
      <c r="H9" s="27"/>
      <c r="I9" s="27"/>
      <c r="J9" s="27"/>
      <c r="K9" s="27"/>
      <c r="L9" s="11"/>
    </row>
    <row r="10" spans="2:11" ht="12.75">
      <c r="B10" s="35" t="s">
        <v>29</v>
      </c>
      <c r="C10" s="35"/>
      <c r="D10" s="35"/>
      <c r="E10" s="35"/>
      <c r="F10" s="35"/>
      <c r="G10" s="35"/>
      <c r="H10" s="35"/>
      <c r="I10" s="35"/>
      <c r="J10" s="35"/>
      <c r="K10" s="25"/>
    </row>
    <row r="11" spans="7:12" ht="12.75">
      <c r="G11" s="33"/>
      <c r="H11" s="33"/>
      <c r="I11" s="33"/>
      <c r="J11" s="34"/>
      <c r="K11" s="34"/>
      <c r="L11" s="34"/>
    </row>
    <row r="12" spans="1:12" ht="51">
      <c r="A12" s="1" t="s">
        <v>0</v>
      </c>
      <c r="B12" s="2" t="s">
        <v>1</v>
      </c>
      <c r="C12" s="3" t="s">
        <v>2</v>
      </c>
      <c r="D12" s="2">
        <v>2014</v>
      </c>
      <c r="E12" s="2">
        <v>2015</v>
      </c>
      <c r="F12" s="2">
        <v>2016</v>
      </c>
      <c r="G12" s="23">
        <v>2017</v>
      </c>
      <c r="H12" s="23">
        <v>2018</v>
      </c>
      <c r="I12" s="23">
        <v>2019</v>
      </c>
      <c r="J12" s="23">
        <v>2020</v>
      </c>
      <c r="K12" s="23">
        <v>2021</v>
      </c>
      <c r="L12" s="29" t="s">
        <v>14</v>
      </c>
    </row>
    <row r="13" spans="1:16" ht="38.25" customHeight="1">
      <c r="A13" s="12" t="s">
        <v>3</v>
      </c>
      <c r="B13" s="13" t="s">
        <v>17</v>
      </c>
      <c r="C13" s="14" t="s">
        <v>20</v>
      </c>
      <c r="D13" s="4">
        <f>D14</f>
        <v>18525</v>
      </c>
      <c r="E13" s="4">
        <f aca="true" t="shared" si="0" ref="E13:J13">E14</f>
        <v>17925</v>
      </c>
      <c r="F13" s="4">
        <f t="shared" si="0"/>
        <v>17943</v>
      </c>
      <c r="G13" s="4">
        <f t="shared" si="0"/>
        <v>22965</v>
      </c>
      <c r="H13" s="4">
        <f t="shared" si="0"/>
        <v>17874</v>
      </c>
      <c r="I13" s="4">
        <f>I14+I15</f>
        <v>20213</v>
      </c>
      <c r="J13" s="4">
        <f t="shared" si="0"/>
        <v>18920</v>
      </c>
      <c r="K13" s="4">
        <f>K14</f>
        <v>18420</v>
      </c>
      <c r="L13" s="4">
        <f>L14+L15</f>
        <v>152785</v>
      </c>
      <c r="M13" s="8"/>
      <c r="N13" s="8"/>
      <c r="O13" s="15"/>
      <c r="P13" s="8"/>
    </row>
    <row r="14" spans="1:16" ht="48" customHeight="1" hidden="1">
      <c r="A14" s="44" t="s">
        <v>18</v>
      </c>
      <c r="B14" s="38" t="s">
        <v>8</v>
      </c>
      <c r="C14" s="16" t="s">
        <v>13</v>
      </c>
      <c r="D14" s="5">
        <v>18525</v>
      </c>
      <c r="E14" s="5">
        <v>17925</v>
      </c>
      <c r="F14" s="5">
        <v>17943</v>
      </c>
      <c r="G14" s="5">
        <v>22965</v>
      </c>
      <c r="H14" s="5">
        <v>17874</v>
      </c>
      <c r="I14" s="5">
        <f>18920+500+38+130+251</f>
        <v>19839</v>
      </c>
      <c r="J14" s="5">
        <v>18920</v>
      </c>
      <c r="K14" s="5">
        <v>18420</v>
      </c>
      <c r="L14" s="5">
        <f>D14+E14+F14+G14+H14+I14+J14+K14</f>
        <v>152411</v>
      </c>
      <c r="M14" s="8"/>
      <c r="N14" s="8"/>
      <c r="O14" s="8"/>
      <c r="P14" s="8"/>
    </row>
    <row r="15" spans="1:16" ht="78.75" customHeight="1">
      <c r="A15" s="45"/>
      <c r="B15" s="40"/>
      <c r="C15" s="16" t="s">
        <v>30</v>
      </c>
      <c r="D15" s="5"/>
      <c r="E15" s="5"/>
      <c r="F15" s="5"/>
      <c r="G15" s="5"/>
      <c r="H15" s="5"/>
      <c r="I15" s="5">
        <v>374</v>
      </c>
      <c r="J15" s="5"/>
      <c r="K15" s="5"/>
      <c r="L15" s="5">
        <f>D15+E15+F15+G15+H15+I15+J15+K15</f>
        <v>374</v>
      </c>
      <c r="M15" s="8"/>
      <c r="N15" s="8"/>
      <c r="O15" s="8"/>
      <c r="P15" s="8"/>
    </row>
    <row r="16" spans="1:16" ht="26.25" customHeight="1">
      <c r="A16" s="17" t="s">
        <v>4</v>
      </c>
      <c r="B16" s="13" t="s">
        <v>19</v>
      </c>
      <c r="C16" s="18" t="s">
        <v>20</v>
      </c>
      <c r="D16" s="6">
        <f>D17</f>
        <v>7426</v>
      </c>
      <c r="E16" s="6">
        <f aca="true" t="shared" si="1" ref="E16:J16">E17</f>
        <v>6212</v>
      </c>
      <c r="F16" s="6">
        <f t="shared" si="1"/>
        <v>6133</v>
      </c>
      <c r="G16" s="6">
        <f t="shared" si="1"/>
        <v>7517</v>
      </c>
      <c r="H16" s="6">
        <f t="shared" si="1"/>
        <v>7128</v>
      </c>
      <c r="I16" s="6">
        <f>I17+I19</f>
        <v>8661</v>
      </c>
      <c r="J16" s="6">
        <f t="shared" si="1"/>
        <v>8103</v>
      </c>
      <c r="K16" s="6">
        <f>K17</f>
        <v>8103</v>
      </c>
      <c r="L16" s="6">
        <f>L17+L19</f>
        <v>59283</v>
      </c>
      <c r="M16" s="8"/>
      <c r="N16" s="8"/>
      <c r="O16" s="8"/>
      <c r="P16" s="8"/>
    </row>
    <row r="17" spans="1:16" ht="57.75" customHeight="1" hidden="1">
      <c r="A17" s="46" t="s">
        <v>21</v>
      </c>
      <c r="B17" s="38" t="s">
        <v>9</v>
      </c>
      <c r="C17" s="16" t="s">
        <v>13</v>
      </c>
      <c r="D17" s="5">
        <v>7426</v>
      </c>
      <c r="E17" s="5">
        <v>6212</v>
      </c>
      <c r="F17" s="5">
        <v>6133</v>
      </c>
      <c r="G17" s="5">
        <v>7517</v>
      </c>
      <c r="H17" s="5">
        <v>7128</v>
      </c>
      <c r="I17" s="5">
        <f>8326+156</f>
        <v>8482</v>
      </c>
      <c r="J17" s="5">
        <v>8103</v>
      </c>
      <c r="K17" s="5">
        <v>8103</v>
      </c>
      <c r="L17" s="5">
        <f>D17+E17+F17+G17+H17+I17+J17+K17</f>
        <v>59104</v>
      </c>
      <c r="M17" s="8"/>
      <c r="N17" s="8"/>
      <c r="O17" s="8"/>
      <c r="P17" s="8"/>
    </row>
    <row r="18" spans="1:16" ht="39.75" customHeight="1" hidden="1">
      <c r="A18" s="47"/>
      <c r="B18" s="39"/>
      <c r="C18" s="16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</row>
    <row r="19" spans="1:16" ht="79.5" customHeight="1">
      <c r="A19" s="48"/>
      <c r="B19" s="40"/>
      <c r="C19" s="16" t="s">
        <v>30</v>
      </c>
      <c r="D19" s="5"/>
      <c r="E19" s="5"/>
      <c r="F19" s="5"/>
      <c r="G19" s="5"/>
      <c r="H19" s="5"/>
      <c r="I19" s="5">
        <v>179</v>
      </c>
      <c r="J19" s="5"/>
      <c r="K19" s="5"/>
      <c r="L19" s="5">
        <f>D19+E19+F19+G19+H19+I19+J19+K19</f>
        <v>179</v>
      </c>
      <c r="M19" s="8"/>
      <c r="N19" s="8"/>
      <c r="O19" s="8"/>
      <c r="P19" s="8"/>
    </row>
    <row r="20" spans="1:16" ht="44.25" customHeight="1">
      <c r="A20" s="20" t="s">
        <v>5</v>
      </c>
      <c r="B20" s="21" t="s">
        <v>22</v>
      </c>
      <c r="C20" s="14" t="s">
        <v>20</v>
      </c>
      <c r="D20" s="7">
        <f>D21</f>
        <v>12322</v>
      </c>
      <c r="E20" s="7">
        <f aca="true" t="shared" si="2" ref="E20:J20">E21</f>
        <v>11397</v>
      </c>
      <c r="F20" s="7">
        <f t="shared" si="2"/>
        <v>10612</v>
      </c>
      <c r="G20" s="7">
        <f t="shared" si="2"/>
        <v>13137</v>
      </c>
      <c r="H20" s="7">
        <f t="shared" si="2"/>
        <v>12419</v>
      </c>
      <c r="I20" s="7">
        <f>I21+I23</f>
        <v>14270</v>
      </c>
      <c r="J20" s="7">
        <f t="shared" si="2"/>
        <v>13242</v>
      </c>
      <c r="K20" s="7">
        <f>K21</f>
        <v>13242</v>
      </c>
      <c r="L20" s="7">
        <f>L21+L23</f>
        <v>100641</v>
      </c>
      <c r="M20" s="8"/>
      <c r="N20" s="8"/>
      <c r="O20" s="8"/>
      <c r="P20" s="8"/>
    </row>
    <row r="21" spans="1:16" ht="57.75" customHeight="1" hidden="1">
      <c r="A21" s="44" t="s">
        <v>23</v>
      </c>
      <c r="B21" s="38" t="s">
        <v>10</v>
      </c>
      <c r="C21" s="16" t="s">
        <v>13</v>
      </c>
      <c r="D21" s="5">
        <v>12322</v>
      </c>
      <c r="E21" s="5">
        <v>11397</v>
      </c>
      <c r="F21" s="5">
        <v>10612</v>
      </c>
      <c r="G21" s="5">
        <v>13137</v>
      </c>
      <c r="H21" s="5">
        <v>12419</v>
      </c>
      <c r="I21" s="5">
        <f>13242+138+300+208+171</f>
        <v>14059</v>
      </c>
      <c r="J21" s="5">
        <v>13242</v>
      </c>
      <c r="K21" s="5">
        <v>13242</v>
      </c>
      <c r="L21" s="5">
        <f>D21+E21+F21+G21+H21+I21+J21+K21</f>
        <v>100430</v>
      </c>
      <c r="M21" s="8"/>
      <c r="N21" s="8"/>
      <c r="O21" s="8"/>
      <c r="P21" s="8"/>
    </row>
    <row r="22" spans="1:16" ht="42.75" customHeight="1" hidden="1">
      <c r="A22" s="49"/>
      <c r="B22" s="39"/>
      <c r="C22" s="16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</row>
    <row r="23" spans="1:16" ht="75.75" customHeight="1">
      <c r="A23" s="45"/>
      <c r="B23" s="40"/>
      <c r="C23" s="16" t="s">
        <v>30</v>
      </c>
      <c r="D23" s="5"/>
      <c r="E23" s="5"/>
      <c r="F23" s="5"/>
      <c r="G23" s="5"/>
      <c r="H23" s="5"/>
      <c r="I23" s="5">
        <v>211</v>
      </c>
      <c r="J23" s="5"/>
      <c r="K23" s="5"/>
      <c r="L23" s="5">
        <f>D23+E23+F23+G23+H23+I23+J23+K23</f>
        <v>211</v>
      </c>
      <c r="M23" s="8"/>
      <c r="N23" s="8"/>
      <c r="O23" s="8"/>
      <c r="P23" s="8"/>
    </row>
    <row r="24" spans="1:16" ht="47.25" customHeight="1">
      <c r="A24" s="23" t="s">
        <v>6</v>
      </c>
      <c r="B24" s="21" t="s">
        <v>24</v>
      </c>
      <c r="C24" s="14" t="s">
        <v>20</v>
      </c>
      <c r="D24" s="7">
        <f>D25</f>
        <v>10318</v>
      </c>
      <c r="E24" s="7">
        <f aca="true" t="shared" si="3" ref="E24:J24">E25</f>
        <v>9378</v>
      </c>
      <c r="F24" s="7">
        <f t="shared" si="3"/>
        <v>12032</v>
      </c>
      <c r="G24" s="7">
        <f t="shared" si="3"/>
        <v>13906</v>
      </c>
      <c r="H24" s="7">
        <f t="shared" si="3"/>
        <v>12114</v>
      </c>
      <c r="I24" s="7">
        <f>I25+I27</f>
        <v>13998</v>
      </c>
      <c r="J24" s="7">
        <f t="shared" si="3"/>
        <v>13430</v>
      </c>
      <c r="K24" s="7">
        <f>K25</f>
        <v>13430</v>
      </c>
      <c r="L24" s="7">
        <f>L25+L27</f>
        <v>98606</v>
      </c>
      <c r="M24" s="8"/>
      <c r="N24" s="8"/>
      <c r="O24" s="8"/>
      <c r="P24" s="8"/>
    </row>
    <row r="25" spans="1:16" ht="49.5" customHeight="1" hidden="1">
      <c r="A25" s="41" t="s">
        <v>27</v>
      </c>
      <c r="B25" s="38" t="s">
        <v>11</v>
      </c>
      <c r="C25" s="16" t="s">
        <v>13</v>
      </c>
      <c r="D25" s="5">
        <v>10318</v>
      </c>
      <c r="E25" s="5">
        <v>9378</v>
      </c>
      <c r="F25" s="5">
        <v>12032</v>
      </c>
      <c r="G25" s="5">
        <v>13906</v>
      </c>
      <c r="H25" s="5">
        <v>12114</v>
      </c>
      <c r="I25" s="5">
        <f>13430+365</f>
        <v>13795</v>
      </c>
      <c r="J25" s="5">
        <v>13430</v>
      </c>
      <c r="K25" s="5">
        <v>13430</v>
      </c>
      <c r="L25" s="5">
        <f>D25+E25+F25+G25+H25+I25+J25+K25</f>
        <v>98403</v>
      </c>
      <c r="M25" s="8"/>
      <c r="N25" s="8"/>
      <c r="O25" s="8"/>
      <c r="P25" s="8"/>
    </row>
    <row r="26" spans="1:16" ht="36" customHeight="1" hidden="1">
      <c r="A26" s="42"/>
      <c r="B26" s="39"/>
      <c r="C26" s="16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</row>
    <row r="27" spans="1:16" ht="72" customHeight="1">
      <c r="A27" s="43"/>
      <c r="B27" s="40"/>
      <c r="C27" s="16" t="s">
        <v>30</v>
      </c>
      <c r="D27" s="5"/>
      <c r="E27" s="5"/>
      <c r="F27" s="5"/>
      <c r="G27" s="5"/>
      <c r="H27" s="5"/>
      <c r="I27" s="5">
        <v>203</v>
      </c>
      <c r="J27" s="5"/>
      <c r="K27" s="5"/>
      <c r="L27" s="5">
        <f>D27+E27+F27+G27+H27+I27+J27+K27</f>
        <v>203</v>
      </c>
      <c r="M27" s="8"/>
      <c r="N27" s="8"/>
      <c r="O27" s="8"/>
      <c r="P27" s="8"/>
    </row>
    <row r="28" spans="1:16" ht="35.25" customHeight="1" hidden="1">
      <c r="A28" s="23" t="s">
        <v>7</v>
      </c>
      <c r="B28" s="21" t="s">
        <v>26</v>
      </c>
      <c r="C28" s="14" t="s">
        <v>20</v>
      </c>
      <c r="D28" s="7">
        <f>D29</f>
        <v>841</v>
      </c>
      <c r="E28" s="7">
        <f aca="true" t="shared" si="4" ref="E28:L28">E29</f>
        <v>630</v>
      </c>
      <c r="F28" s="7">
        <f t="shared" si="4"/>
        <v>573</v>
      </c>
      <c r="G28" s="7">
        <f t="shared" si="4"/>
        <v>632</v>
      </c>
      <c r="H28" s="7">
        <f t="shared" si="4"/>
        <v>710</v>
      </c>
      <c r="I28" s="7">
        <f t="shared" si="4"/>
        <v>759</v>
      </c>
      <c r="J28" s="7">
        <f t="shared" si="4"/>
        <v>640</v>
      </c>
      <c r="K28" s="7">
        <f>640</f>
        <v>640</v>
      </c>
      <c r="L28" s="7">
        <f t="shared" si="4"/>
        <v>5425</v>
      </c>
      <c r="M28" s="8"/>
      <c r="N28" s="8"/>
      <c r="O28" s="8"/>
      <c r="P28" s="8"/>
    </row>
    <row r="29" spans="1:16" ht="42" customHeight="1" hidden="1">
      <c r="A29" s="22" t="s">
        <v>25</v>
      </c>
      <c r="B29" s="19" t="s">
        <v>12</v>
      </c>
      <c r="C29" s="16" t="s">
        <v>13</v>
      </c>
      <c r="D29" s="5">
        <v>841</v>
      </c>
      <c r="E29" s="5">
        <v>630</v>
      </c>
      <c r="F29" s="5">
        <v>573</v>
      </c>
      <c r="G29" s="5">
        <v>632</v>
      </c>
      <c r="H29" s="5">
        <v>710</v>
      </c>
      <c r="I29" s="5">
        <f>640-138+100+157</f>
        <v>759</v>
      </c>
      <c r="J29" s="5">
        <v>640</v>
      </c>
      <c r="K29" s="5">
        <v>640</v>
      </c>
      <c r="L29" s="5">
        <f>D29+E29+F29+G29+H29+I29+J29+K29</f>
        <v>5425</v>
      </c>
      <c r="M29" s="8"/>
      <c r="N29" s="8"/>
      <c r="O29" s="8"/>
      <c r="P29" s="8"/>
    </row>
    <row r="30" spans="1:16" ht="76.5" customHeight="1" hidden="1">
      <c r="A30" s="23" t="s">
        <v>15</v>
      </c>
      <c r="B30" s="21" t="s">
        <v>16</v>
      </c>
      <c r="C30" s="16" t="s">
        <v>13</v>
      </c>
      <c r="D30" s="5"/>
      <c r="E30" s="5"/>
      <c r="F30" s="5"/>
      <c r="G30" s="7"/>
      <c r="H30" s="7"/>
      <c r="I30" s="7"/>
      <c r="J30" s="7"/>
      <c r="K30" s="7"/>
      <c r="L30" s="7">
        <f>D30+E30+F30+G30+H30+I30+J30+K30</f>
        <v>0</v>
      </c>
      <c r="M30" s="8"/>
      <c r="N30" s="8"/>
      <c r="O30" s="8"/>
      <c r="P30" s="8"/>
    </row>
    <row r="31" spans="1:16" ht="12" customHeight="1">
      <c r="A31" s="24"/>
      <c r="B31" s="9" t="s">
        <v>28</v>
      </c>
      <c r="C31" s="9"/>
      <c r="D31" s="7">
        <f aca="true" t="shared" si="5" ref="D31:K31">D32</f>
        <v>49432</v>
      </c>
      <c r="E31" s="7">
        <f t="shared" si="5"/>
        <v>45542</v>
      </c>
      <c r="F31" s="7">
        <f t="shared" si="5"/>
        <v>47293</v>
      </c>
      <c r="G31" s="7">
        <f t="shared" si="5"/>
        <v>58157</v>
      </c>
      <c r="H31" s="7">
        <f t="shared" si="5"/>
        <v>50245</v>
      </c>
      <c r="I31" s="7">
        <f>I32+I34</f>
        <v>57901</v>
      </c>
      <c r="J31" s="7">
        <f t="shared" si="5"/>
        <v>54335</v>
      </c>
      <c r="K31" s="7">
        <f t="shared" si="5"/>
        <v>53835</v>
      </c>
      <c r="L31" s="7">
        <f>L32+L34</f>
        <v>416740</v>
      </c>
      <c r="M31" s="8"/>
      <c r="N31" s="28"/>
      <c r="O31" s="8"/>
      <c r="P31" s="8"/>
    </row>
    <row r="32" spans="1:16" ht="12.75">
      <c r="A32" s="24"/>
      <c r="B32" s="9" t="s">
        <v>13</v>
      </c>
      <c r="C32" s="12"/>
      <c r="D32" s="7">
        <f>D14+D17+D21+D25+D29</f>
        <v>49432</v>
      </c>
      <c r="E32" s="7">
        <f>E14+E17+E21+E25+E29</f>
        <v>45542</v>
      </c>
      <c r="F32" s="7">
        <f>F14+F17+F21+F25+F29</f>
        <v>47293</v>
      </c>
      <c r="G32" s="7">
        <f>G14+G17+G21+G25+G29+G30</f>
        <v>58157</v>
      </c>
      <c r="H32" s="7">
        <f>H14+H17+H21+H25+H29+H30</f>
        <v>50245</v>
      </c>
      <c r="I32" s="7">
        <f>I14+I17+I21+I25+I29+I30</f>
        <v>56934</v>
      </c>
      <c r="J32" s="7">
        <f>J14+J17+J21+J25+J29+J30</f>
        <v>54335</v>
      </c>
      <c r="K32" s="7">
        <f>K14+K17+K21+K25+K29+K30</f>
        <v>53835</v>
      </c>
      <c r="L32" s="7">
        <f>L14+L17+L21+L25+L29</f>
        <v>415773</v>
      </c>
      <c r="M32" s="8"/>
      <c r="N32" s="8"/>
      <c r="O32" s="8"/>
      <c r="P32" s="8"/>
    </row>
    <row r="33" spans="1:16" ht="12.75" hidden="1">
      <c r="A33" s="24"/>
      <c r="B33" s="12"/>
      <c r="C33" s="12"/>
      <c r="D33" s="30"/>
      <c r="E33" s="30"/>
      <c r="F33" s="30"/>
      <c r="G33" s="30"/>
      <c r="H33" s="30"/>
      <c r="I33" s="30"/>
      <c r="J33" s="30"/>
      <c r="K33" s="30"/>
      <c r="L33" s="12"/>
      <c r="M33" s="8"/>
      <c r="N33" s="8"/>
      <c r="O33" s="8"/>
      <c r="P33" s="8"/>
    </row>
    <row r="34" spans="1:16" ht="12.75">
      <c r="A34" s="24"/>
      <c r="B34" s="12" t="s">
        <v>31</v>
      </c>
      <c r="C34" s="12"/>
      <c r="D34" s="31"/>
      <c r="E34" s="31"/>
      <c r="F34" s="31"/>
      <c r="G34" s="31"/>
      <c r="H34" s="31"/>
      <c r="I34" s="32">
        <f>I15+I19+I23+I27</f>
        <v>967</v>
      </c>
      <c r="J34" s="30"/>
      <c r="K34" s="30"/>
      <c r="L34" s="32">
        <f>L15+L19+L23+L27</f>
        <v>967</v>
      </c>
      <c r="M34" s="8"/>
      <c r="N34" s="8"/>
      <c r="O34" s="8"/>
      <c r="P34" s="8"/>
    </row>
    <row r="35" spans="1:1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</sheetData>
  <sheetProtection/>
  <mergeCells count="14">
    <mergeCell ref="B25:B27"/>
    <mergeCell ref="A25:A27"/>
    <mergeCell ref="B14:B15"/>
    <mergeCell ref="A14:A15"/>
    <mergeCell ref="A17:A19"/>
    <mergeCell ref="B17:B19"/>
    <mergeCell ref="B21:B23"/>
    <mergeCell ref="A21:A23"/>
    <mergeCell ref="G11:I11"/>
    <mergeCell ref="J11:L11"/>
    <mergeCell ref="B10:J10"/>
    <mergeCell ref="G1:J1"/>
    <mergeCell ref="G3:J3"/>
    <mergeCell ref="G4:J4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2019-12-26T12:37:54Z</dcterms:modified>
  <cp:category/>
  <cp:version/>
  <cp:contentType/>
  <cp:contentStatus/>
</cp:coreProperties>
</file>