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<sst xmlns="http://schemas.openxmlformats.org/spreadsheetml/2006/main" count="106" uniqueCount="77">
  <si>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</si>
  <si>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</si>
  <si>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</si>
  <si>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</si>
  <si>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</si>
  <si>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</si>
  <si>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</si>
  <si>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</si>
  <si>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</si>
  <si>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</si>
  <si>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</si>
  <si>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</si>
  <si>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</si>
  <si>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</si>
  <si>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</si>
  <si>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</si>
  <si>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</si>
  <si>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</si>
  <si>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</si>
  <si>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</si>
  <si>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</si>
  <si>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</si>
  <si>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</si>
  <si>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</si>
  <si>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</si>
  <si>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</si>
  <si>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</si>
  <si>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</si>
  <si>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</si>
  <si>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</si>
  <si>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</si>
  <si>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</si>
  <si>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</si>
  <si>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</si>
  <si>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</si>
  <si>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</si>
  <si>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</si>
  <si>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</si>
  <si>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</si>
  <si>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</si>
  <si>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</si>
  <si>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</si>
  <si>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</si>
  <si>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</si>
  <si>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</si>
  <si>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</si>
  <si>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</si>
  <si>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</si>
  <si>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</si>
  <si>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</si>
  <si>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</si>
  <si>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</si>
  <si>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</si>
  <si>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</si>
  <si>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</si>
  <si>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</si>
  <si>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</si>
  <si>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</si>
  <si>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</si>
  <si>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</si>
  <si>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</si>
  <si>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</si>
  <si>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</si>
  <si>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</si>
  <si>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</si>
  <si>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</si>
  <si>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</si>
  <si>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</si>
  <si>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</si>
  <si>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</si>
  <si>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</si>
  <si>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 xml:space="preserve"> к Постановлению Администрации </t>
  </si>
  <si>
    <t>дох</t>
  </si>
  <si>
    <t>расх</t>
  </si>
  <si>
    <t xml:space="preserve">Исполнение расходов бюджета муниципального образования городское поселение "Город Малоярославец" за 1 квартал 2020 года по разделам и подразделам классификации расходов бюджетов </t>
  </si>
  <si>
    <t>Бюджетные ассигнования в соответствии с уточненной бюджетной росписью расходов</t>
  </si>
  <si>
    <t xml:space="preserve">от 25 мая 2020 года № 452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</si>
</sst>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8" fillId="0" borderId="0">
      <alignment vertical="center"/>
      <protection/>
    </xf>
    <xf numFmtId="0" fontId="50" fillId="0" borderId="0">
      <alignment horizontal="center" wrapText="1"/>
      <protection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50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8" fillId="0" borderId="0">
      <alignment vertical="center" wrapTex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1" fillId="0" borderId="0">
      <alignment vertical="center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1" fillId="0" borderId="2">
      <alignment vertical="center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1" fillId="0" borderId="1">
      <alignment horizontal="center" vertical="center"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3" fillId="20" borderId="0">
      <alignment/>
      <protection/>
    </xf>
    <xf numFmtId="49" fontId="54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3" fillId="0" borderId="4">
      <alignment vertical="center" wrapText="1"/>
      <protection/>
    </xf>
    <xf numFmtId="49" fontId="55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6" fillId="0" borderId="5">
      <alignment horizontal="left" vertical="center" wrapText="1" inden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8" fillId="0" borderId="0">
      <alignment/>
      <protection/>
    </xf>
    <xf numFmtId="0" fontId="57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/>
      <protection/>
    </xf>
    <xf numFmtId="4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 wrapText="1"/>
      <protection/>
    </xf>
    <xf numFmtId="49" fontId="54" fillId="0" borderId="1">
      <alignment horizontal="center" vertical="top" wrapText="1"/>
      <protection/>
    </xf>
    <xf numFmtId="10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49" fontId="55" fillId="0" borderId="1">
      <alignment horizontal="center" vertical="top" wrapText="1"/>
      <protection/>
    </xf>
    <xf numFmtId="0" fontId="46" fillId="20" borderId="6">
      <alignment/>
      <protection/>
    </xf>
    <xf numFmtId="0" fontId="57" fillId="0" borderId="1">
      <alignment horizontal="left"/>
      <protection/>
    </xf>
    <xf numFmtId="0" fontId="51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3" fillId="0" borderId="8">
      <alignment horizontal="center" vertical="center" shrinkToFit="1"/>
      <protection/>
    </xf>
    <xf numFmtId="4" fontId="55" fillId="22" borderId="1">
      <alignment horizontal="right" vertical="top" shrinkToFit="1"/>
      <protection/>
    </xf>
    <xf numFmtId="0" fontId="57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6" fillId="0" borderId="9">
      <alignment horizontal="center" vertical="center" shrinkToFit="1"/>
      <protection/>
    </xf>
    <xf numFmtId="4" fontId="54" fillId="23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0" fontId="53" fillId="0" borderId="10">
      <alignment vertical="center"/>
      <protection/>
    </xf>
    <xf numFmtId="10" fontId="57" fillId="22" borderId="1">
      <alignment horizontal="right" vertical="top" shrinkToFit="1"/>
      <protection/>
    </xf>
    <xf numFmtId="0" fontId="46" fillId="0" borderId="0">
      <alignment wrapText="1"/>
      <protection/>
    </xf>
    <xf numFmtId="0" fontId="48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3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6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1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6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3" fillId="20" borderId="0">
      <alignment shrinkToFit="1"/>
      <protection/>
    </xf>
    <xf numFmtId="0" fontId="46" fillId="0" borderId="0">
      <alignment horizontal="left" wrapText="1"/>
      <protection/>
    </xf>
    <xf numFmtId="0" fontId="51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3" fillId="0" borderId="0">
      <alignment horizontal="left" vertical="center" wrapText="1"/>
      <protection/>
    </xf>
    <xf numFmtId="10" fontId="57" fillId="21" borderId="1">
      <alignment horizontal="right" vertical="top" shrinkToFit="1"/>
      <protection/>
    </xf>
    <xf numFmtId="0" fontId="58" fillId="0" borderId="0">
      <alignment vertical="center"/>
      <protection/>
    </xf>
    <xf numFmtId="0" fontId="50" fillId="0" borderId="0">
      <alignment horizontal="center" wrapText="1"/>
      <protection/>
    </xf>
    <xf numFmtId="0" fontId="58" fillId="0" borderId="2">
      <alignment vertical="center"/>
      <protection/>
    </xf>
    <xf numFmtId="4" fontId="53" fillId="0" borderId="1">
      <alignment horizontal="right" vertical="center" shrinkToFit="1"/>
      <protection/>
    </xf>
    <xf numFmtId="0" fontId="50" fillId="0" borderId="0">
      <alignment horizontal="center"/>
      <protection/>
    </xf>
    <xf numFmtId="0" fontId="53" fillId="0" borderId="0">
      <alignment vertical="center" wrapText="1"/>
      <protection/>
    </xf>
    <xf numFmtId="0" fontId="46" fillId="0" borderId="0">
      <alignment horizontal="right"/>
      <protection/>
    </xf>
    <xf numFmtId="0" fontId="58" fillId="0" borderId="6">
      <alignment vertical="center"/>
      <protection/>
    </xf>
    <xf numFmtId="0" fontId="46" fillId="0" borderId="0">
      <alignment vertical="top"/>
      <protection/>
    </xf>
    <xf numFmtId="0" fontId="48" fillId="0" borderId="2">
      <alignment horizontal="left" vertical="center" wrapText="1"/>
      <protection/>
    </xf>
    <xf numFmtId="0" fontId="57" fillId="0" borderId="1">
      <alignment vertical="top" wrapText="1"/>
      <protection/>
    </xf>
    <xf numFmtId="0" fontId="48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59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1" fillId="0" borderId="12">
      <alignment vertical="center"/>
      <protection/>
    </xf>
    <xf numFmtId="4" fontId="57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1" fillId="0" borderId="13">
      <alignment horizontal="right" vertical="center"/>
      <protection/>
    </xf>
    <xf numFmtId="10" fontId="57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0" fontId="60" fillId="0" borderId="0">
      <alignment horizontal="center" vertical="center" wrapText="1"/>
      <protection/>
    </xf>
    <xf numFmtId="0" fontId="53" fillId="0" borderId="7">
      <alignment horizontal="center" vertical="center"/>
      <protection/>
    </xf>
    <xf numFmtId="49" fontId="51" fillId="0" borderId="14">
      <alignment horizontal="center" vertical="center"/>
      <protection/>
    </xf>
    <xf numFmtId="0" fontId="51" fillId="0" borderId="15">
      <alignment horizontal="center" vertical="center" shrinkToFit="1"/>
      <protection/>
    </xf>
    <xf numFmtId="1" fontId="53" fillId="0" borderId="15">
      <alignment horizontal="center" vertical="center" shrinkToFit="1"/>
      <protection/>
    </xf>
    <xf numFmtId="0" fontId="53" fillId="0" borderId="15">
      <alignment vertical="center"/>
      <protection/>
    </xf>
    <xf numFmtId="49" fontId="53" fillId="0" borderId="15">
      <alignment horizontal="center" vertical="center"/>
      <protection/>
    </xf>
    <xf numFmtId="49" fontId="53" fillId="0" borderId="16">
      <alignment horizontal="center" vertical="center"/>
      <protection/>
    </xf>
    <xf numFmtId="0" fontId="58" fillId="0" borderId="10">
      <alignment vertical="center"/>
      <protection/>
    </xf>
    <xf numFmtId="4" fontId="53" fillId="0" borderId="4">
      <alignment horizontal="right" vertical="center" shrinkToFit="1"/>
      <protection/>
    </xf>
    <xf numFmtId="4" fontId="56" fillId="0" borderId="17">
      <alignment horizontal="right" vertical="center" shrinkToFit="1"/>
      <protection/>
    </xf>
    <xf numFmtId="0" fontId="53" fillId="0" borderId="0">
      <alignment/>
      <protection/>
    </xf>
    <xf numFmtId="0" fontId="51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1" fillId="20" borderId="0">
      <alignment/>
      <protection/>
    </xf>
    <xf numFmtId="0" fontId="61" fillId="0" borderId="0">
      <alignment/>
      <protection/>
    </xf>
    <xf numFmtId="1" fontId="53" fillId="0" borderId="8">
      <alignment horizontal="center" vertical="center" shrinkToFit="1"/>
      <protection/>
    </xf>
    <xf numFmtId="0" fontId="56" fillId="0" borderId="8">
      <alignment horizontal="center" vertical="center" shrinkToFit="1"/>
      <protection/>
    </xf>
    <xf numFmtId="4" fontId="56" fillId="0" borderId="1">
      <alignment horizontal="right" vertical="center" shrinkToFit="1"/>
      <protection/>
    </xf>
    <xf numFmtId="0" fontId="59" fillId="0" borderId="0">
      <alignment vertical="center" wrapText="1"/>
      <protection/>
    </xf>
    <xf numFmtId="4" fontId="56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2" fillId="30" borderId="18" applyNumberFormat="0" applyAlignment="0" applyProtection="0"/>
    <xf numFmtId="0" fontId="63" fillId="31" borderId="19" applyNumberFormat="0" applyAlignment="0" applyProtection="0"/>
    <xf numFmtId="0" fontId="64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32" borderId="24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49" fontId="54" fillId="0" borderId="27" xfId="72" applyNumberFormat="1" applyBorder="1" applyProtection="1">
      <alignment horizontal="left" vertical="top" wrapText="1"/>
      <protection/>
    </xf>
    <xf numFmtId="49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Border="1" applyProtection="1">
      <alignment horizontal="left" vertical="top" wrapText="1"/>
      <protection/>
    </xf>
    <xf numFmtId="11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49" fontId="54" fillId="0" borderId="27" xfId="93" applyNumberFormat="1" applyBorder="1" applyProtection="1">
      <alignment horizontal="center" vertical="top" wrapText="1"/>
      <protection/>
    </xf>
    <xf numFmtId="49" fontId="55" fillId="0" borderId="27" xfId="97" applyNumberFormat="1" applyBorder="1" applyProtection="1">
      <alignment horizontal="center" vertical="top" wrapText="1"/>
      <protection/>
    </xf>
    <xf numFmtId="4" fontId="54" fillId="0" borderId="27" xfId="101" applyNumberFormat="1" applyFont="1" applyFill="1" applyBorder="1" applyProtection="1">
      <alignment horizontal="right" vertical="top" shrinkToFi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4" fillId="0" borderId="27" xfId="97" applyNumberFormat="1" applyFont="1" applyBorder="1" applyProtection="1">
      <alignment horizontal="center" vertical="top" wrapText="1"/>
      <protection/>
    </xf>
    <xf numFmtId="4" fontId="54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" fontId="2" fillId="0" borderId="27" xfId="105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55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5" fillId="0" borderId="1" xfId="164" applyNumberFormat="1" applyFont="1" applyFill="1" applyProtection="1">
      <alignment horizontal="right" vertical="top" shrinkToFit="1"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4" fillId="0" borderId="1" xfId="165" applyNumberFormat="1" applyFont="1" applyFill="1" applyProtection="1">
      <alignment horizontal="right" vertical="top" shrinkToFit="1"/>
      <protection/>
    </xf>
    <xf numFmtId="4" fontId="55" fillId="0" borderId="1" xfId="165" applyNumberFormat="1" applyFont="1" applyFill="1" applyProtection="1">
      <alignment horizontal="right" vertical="top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4" fontId="53" fillId="0" borderId="1" xfId="136" applyNumberFormat="1" applyProtection="1">
      <alignment horizontal="right" vertical="center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  <col min="10" max="11" width="9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71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76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43" t="s">
        <v>74</v>
      </c>
      <c r="B6" s="43"/>
      <c r="C6" s="43"/>
      <c r="D6" s="43"/>
      <c r="E6" s="43"/>
      <c r="F6" s="43"/>
      <c r="G6" s="43"/>
    </row>
    <row r="7" spans="1:7" ht="13.5" customHeight="1">
      <c r="A7" s="5"/>
      <c r="B7" s="5"/>
      <c r="C7" s="5"/>
      <c r="D7" s="5"/>
      <c r="E7" s="5"/>
      <c r="F7" s="45" t="s">
        <v>0</v>
      </c>
      <c r="G7" s="45"/>
    </row>
    <row r="8" spans="1:7" ht="103.5" customHeight="1">
      <c r="A8" s="9" t="s">
        <v>1</v>
      </c>
      <c r="B8" s="9" t="s">
        <v>2</v>
      </c>
      <c r="C8" s="9" t="s">
        <v>3</v>
      </c>
      <c r="D8" s="9" t="s">
        <v>35</v>
      </c>
      <c r="E8" s="42" t="s">
        <v>75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D10+D17+D19+D22+D26+D28+D32+D35+D37</f>
        <v>#REF!</v>
      </c>
      <c r="E9" s="22">
        <f>E10+E17+E19+E22+E26+E28+E32+E35+E37</f>
        <v>277383654.90999997</v>
      </c>
      <c r="F9" s="22">
        <f>F10+F17+F19+F22+F26+F28+F32+F35+F37</f>
        <v>33151880.01</v>
      </c>
      <c r="G9" s="7">
        <f aca="true" t="shared" si="0" ref="G9:G16">F9/E9*100</f>
        <v>11.951634288169027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D11+D12+#REF!+D15+D16</f>
        <v>#REF!</v>
      </c>
      <c r="E10" s="25">
        <f>E11+E12+E13+E14+E15+E16</f>
        <v>45292895.2</v>
      </c>
      <c r="F10" s="25">
        <f>F11+F12+F13+F14+F15+F16</f>
        <v>7416364.32</v>
      </c>
      <c r="G10" s="7">
        <f t="shared" si="0"/>
        <v>16.37423328151476</v>
      </c>
    </row>
    <row r="11" spans="1:7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5">
        <v>2859448</v>
      </c>
      <c r="F11" s="35">
        <v>89158.84</v>
      </c>
      <c r="G11" s="6">
        <f t="shared" si="0"/>
        <v>3.1180437622925825</v>
      </c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5">
        <v>26475705</v>
      </c>
      <c r="F12" s="35">
        <v>4694019.07</v>
      </c>
      <c r="G12" s="6">
        <f t="shared" si="0"/>
        <v>17.72953381222521</v>
      </c>
    </row>
    <row r="13" spans="1:7" ht="29.25" customHeight="1">
      <c r="A13" s="16" t="s">
        <v>66</v>
      </c>
      <c r="B13" s="20" t="s">
        <v>6</v>
      </c>
      <c r="C13" s="20" t="s">
        <v>65</v>
      </c>
      <c r="D13" s="26"/>
      <c r="E13" s="35">
        <v>663497</v>
      </c>
      <c r="F13" s="35">
        <v>108270.29</v>
      </c>
      <c r="G13" s="6">
        <f t="shared" si="0"/>
        <v>16.31812803976506</v>
      </c>
    </row>
    <row r="14" spans="1:7" ht="18" customHeight="1">
      <c r="A14" s="16" t="s">
        <v>68</v>
      </c>
      <c r="B14" s="20" t="s">
        <v>6</v>
      </c>
      <c r="C14" s="20" t="s">
        <v>67</v>
      </c>
      <c r="D14" s="26"/>
      <c r="E14" s="35">
        <v>1200000</v>
      </c>
      <c r="F14" s="35">
        <v>0</v>
      </c>
      <c r="G14" s="6"/>
    </row>
    <row r="15" spans="1:7" ht="15" customHeight="1">
      <c r="A15" s="16" t="s">
        <v>39</v>
      </c>
      <c r="B15" s="20" t="s">
        <v>6</v>
      </c>
      <c r="C15" s="20" t="s">
        <v>10</v>
      </c>
      <c r="D15" s="26">
        <v>1000000</v>
      </c>
      <c r="E15" s="35">
        <v>1000000</v>
      </c>
      <c r="F15" s="35">
        <v>0</v>
      </c>
      <c r="G15" s="6">
        <f t="shared" si="0"/>
        <v>0</v>
      </c>
    </row>
    <row r="16" spans="1:7" ht="16.5" customHeight="1">
      <c r="A16" s="16" t="s">
        <v>40</v>
      </c>
      <c r="B16" s="20" t="s">
        <v>6</v>
      </c>
      <c r="C16" s="20" t="s">
        <v>11</v>
      </c>
      <c r="D16" s="26">
        <v>5109862</v>
      </c>
      <c r="E16" s="35">
        <v>13094245.2</v>
      </c>
      <c r="F16" s="35">
        <v>2524916.12</v>
      </c>
      <c r="G16" s="6">
        <f t="shared" si="0"/>
        <v>19.282639674412085</v>
      </c>
    </row>
    <row r="17" spans="1:7" ht="31.5" customHeight="1">
      <c r="A17" s="17" t="s">
        <v>41</v>
      </c>
      <c r="B17" s="23" t="s">
        <v>6</v>
      </c>
      <c r="C17" s="23" t="s">
        <v>12</v>
      </c>
      <c r="D17" s="24">
        <f>D18</f>
        <v>200000</v>
      </c>
      <c r="E17" s="25">
        <f>E18</f>
        <v>1134822.4</v>
      </c>
      <c r="F17" s="25">
        <f>F18</f>
        <v>0</v>
      </c>
      <c r="G17" s="7">
        <f aca="true" t="shared" si="1" ref="G17:G23">F17/E17*100</f>
        <v>0</v>
      </c>
    </row>
    <row r="18" spans="1:7" ht="30" customHeight="1">
      <c r="A18" s="16" t="s">
        <v>42</v>
      </c>
      <c r="B18" s="20" t="s">
        <v>6</v>
      </c>
      <c r="C18" s="20" t="s">
        <v>13</v>
      </c>
      <c r="D18" s="26">
        <v>200000</v>
      </c>
      <c r="E18" s="35">
        <v>1134822.4</v>
      </c>
      <c r="F18" s="35">
        <v>0</v>
      </c>
      <c r="G18" s="6">
        <f t="shared" si="1"/>
        <v>0</v>
      </c>
    </row>
    <row r="19" spans="1:7" ht="15" customHeight="1">
      <c r="A19" s="17" t="s">
        <v>43</v>
      </c>
      <c r="B19" s="23" t="s">
        <v>6</v>
      </c>
      <c r="C19" s="23" t="s">
        <v>14</v>
      </c>
      <c r="D19" s="24">
        <f>D20+D21</f>
        <v>17742000</v>
      </c>
      <c r="E19" s="25">
        <f>E20+E21</f>
        <v>78252551.32</v>
      </c>
      <c r="F19" s="25">
        <f>F20+F21</f>
        <v>3068334.85</v>
      </c>
      <c r="G19" s="7">
        <f t="shared" si="1"/>
        <v>3.921066851165768</v>
      </c>
    </row>
    <row r="20" spans="1:7" ht="16.5" customHeight="1">
      <c r="A20" s="16" t="s">
        <v>44</v>
      </c>
      <c r="B20" s="20" t="s">
        <v>6</v>
      </c>
      <c r="C20" s="20" t="s">
        <v>15</v>
      </c>
      <c r="D20" s="26">
        <v>16660000</v>
      </c>
      <c r="E20" s="35">
        <v>74574267.32</v>
      </c>
      <c r="F20" s="35">
        <v>3056334.85</v>
      </c>
      <c r="G20" s="6">
        <f t="shared" si="1"/>
        <v>4.098377308737334</v>
      </c>
    </row>
    <row r="21" spans="1:7" ht="16.5" customHeight="1">
      <c r="A21" s="16" t="s">
        <v>45</v>
      </c>
      <c r="B21" s="20" t="s">
        <v>6</v>
      </c>
      <c r="C21" s="20" t="s">
        <v>16</v>
      </c>
      <c r="D21" s="26">
        <v>1082000</v>
      </c>
      <c r="E21" s="35">
        <v>3678284</v>
      </c>
      <c r="F21" s="35">
        <v>12000</v>
      </c>
      <c r="G21" s="6">
        <f t="shared" si="1"/>
        <v>0.3262390832246776</v>
      </c>
    </row>
    <row r="22" spans="1:7" ht="15" customHeight="1">
      <c r="A22" s="17" t="s">
        <v>46</v>
      </c>
      <c r="B22" s="23" t="s">
        <v>6</v>
      </c>
      <c r="C22" s="23" t="s">
        <v>17</v>
      </c>
      <c r="D22" s="24">
        <f>D23+D24+D25</f>
        <v>47785000</v>
      </c>
      <c r="E22" s="25">
        <f>E23+E24+E25</f>
        <v>80418219.99</v>
      </c>
      <c r="F22" s="25">
        <f>F23+F24+F25</f>
        <v>10433660.32</v>
      </c>
      <c r="G22" s="7">
        <f t="shared" si="1"/>
        <v>12.974249270000538</v>
      </c>
    </row>
    <row r="23" spans="1:7" ht="16.5" customHeight="1">
      <c r="A23" s="16" t="s">
        <v>47</v>
      </c>
      <c r="B23" s="20" t="s">
        <v>6</v>
      </c>
      <c r="C23" s="20" t="s">
        <v>18</v>
      </c>
      <c r="D23" s="26">
        <v>1500000</v>
      </c>
      <c r="E23" s="35">
        <v>2211000</v>
      </c>
      <c r="F23" s="35">
        <v>389914.99</v>
      </c>
      <c r="G23" s="6">
        <f t="shared" si="1"/>
        <v>17.635232473993668</v>
      </c>
    </row>
    <row r="24" spans="1:7" ht="16.5" customHeight="1">
      <c r="A24" s="16" t="s">
        <v>48</v>
      </c>
      <c r="B24" s="20" t="s">
        <v>6</v>
      </c>
      <c r="C24" s="20" t="s">
        <v>19</v>
      </c>
      <c r="D24" s="26">
        <v>11000000</v>
      </c>
      <c r="E24" s="35">
        <v>17754512.27</v>
      </c>
      <c r="F24" s="35">
        <v>500000</v>
      </c>
      <c r="G24" s="6">
        <f aca="true" t="shared" si="2" ref="G24:G31">F24/E24*100</f>
        <v>2.8161854991919757</v>
      </c>
    </row>
    <row r="25" spans="1:7" ht="16.5" customHeight="1">
      <c r="A25" s="16" t="s">
        <v>49</v>
      </c>
      <c r="B25" s="20" t="s">
        <v>6</v>
      </c>
      <c r="C25" s="20" t="s">
        <v>20</v>
      </c>
      <c r="D25" s="26">
        <v>35285000</v>
      </c>
      <c r="E25" s="35">
        <v>60452707.72</v>
      </c>
      <c r="F25" s="35">
        <v>9543745.33</v>
      </c>
      <c r="G25" s="6">
        <f t="shared" si="2"/>
        <v>15.787126317325525</v>
      </c>
    </row>
    <row r="26" spans="1:7" ht="15" customHeight="1">
      <c r="A26" s="17" t="s">
        <v>50</v>
      </c>
      <c r="B26" s="23" t="s">
        <v>6</v>
      </c>
      <c r="C26" s="23" t="s">
        <v>21</v>
      </c>
      <c r="D26" s="24">
        <f>D27</f>
        <v>40392000</v>
      </c>
      <c r="E26" s="25">
        <f>E27</f>
        <v>44883166</v>
      </c>
      <c r="F26" s="25">
        <f>F27</f>
        <v>7665947.75</v>
      </c>
      <c r="G26" s="7">
        <f t="shared" si="2"/>
        <v>17.079783877099935</v>
      </c>
    </row>
    <row r="27" spans="1:7" ht="16.5" customHeight="1">
      <c r="A27" s="16" t="s">
        <v>51</v>
      </c>
      <c r="B27" s="20" t="s">
        <v>6</v>
      </c>
      <c r="C27" s="20" t="s">
        <v>22</v>
      </c>
      <c r="D27" s="26">
        <v>40392000</v>
      </c>
      <c r="E27" s="35">
        <v>44883166</v>
      </c>
      <c r="F27" s="35">
        <v>7665947.75</v>
      </c>
      <c r="G27" s="6">
        <f t="shared" si="2"/>
        <v>17.079783877099935</v>
      </c>
    </row>
    <row r="28" spans="1:7" ht="12.75">
      <c r="A28" s="17" t="s">
        <v>52</v>
      </c>
      <c r="B28" s="23" t="s">
        <v>6</v>
      </c>
      <c r="C28" s="23" t="s">
        <v>23</v>
      </c>
      <c r="D28" s="24">
        <f>D29+D30+D31</f>
        <v>3590000</v>
      </c>
      <c r="E28" s="25">
        <f>E29+E30+E31</f>
        <v>3267000</v>
      </c>
      <c r="F28" s="25">
        <f>F29+F30+F31</f>
        <v>316467.52</v>
      </c>
      <c r="G28" s="7">
        <f t="shared" si="2"/>
        <v>9.686792776247321</v>
      </c>
    </row>
    <row r="29" spans="1:7" ht="16.5" customHeight="1">
      <c r="A29" s="16" t="s">
        <v>53</v>
      </c>
      <c r="B29" s="20" t="s">
        <v>6</v>
      </c>
      <c r="C29" s="20" t="s">
        <v>24</v>
      </c>
      <c r="D29" s="26">
        <v>640000</v>
      </c>
      <c r="E29" s="35">
        <v>808000</v>
      </c>
      <c r="F29" s="35">
        <v>133609.52</v>
      </c>
      <c r="G29" s="6">
        <f t="shared" si="2"/>
        <v>16.535831683168315</v>
      </c>
    </row>
    <row r="30" spans="1:7" ht="16.5" customHeight="1">
      <c r="A30" s="16" t="s">
        <v>54</v>
      </c>
      <c r="B30" s="20" t="s">
        <v>6</v>
      </c>
      <c r="C30" s="20" t="s">
        <v>25</v>
      </c>
      <c r="D30" s="26">
        <v>1900000</v>
      </c>
      <c r="E30" s="35">
        <v>1580000</v>
      </c>
      <c r="F30" s="35">
        <v>84858</v>
      </c>
      <c r="G30" s="6">
        <f t="shared" si="2"/>
        <v>5.370759493670886</v>
      </c>
    </row>
    <row r="31" spans="1:7" ht="16.5" customHeight="1">
      <c r="A31" s="16" t="s">
        <v>55</v>
      </c>
      <c r="B31" s="20" t="s">
        <v>6</v>
      </c>
      <c r="C31" s="20" t="s">
        <v>26</v>
      </c>
      <c r="D31" s="26">
        <v>1050000</v>
      </c>
      <c r="E31" s="34">
        <v>879000</v>
      </c>
      <c r="F31" s="34">
        <v>98000</v>
      </c>
      <c r="G31" s="6">
        <f t="shared" si="2"/>
        <v>11.149032992036405</v>
      </c>
    </row>
    <row r="32" spans="1:7" ht="15.75" customHeight="1">
      <c r="A32" s="17" t="s">
        <v>56</v>
      </c>
      <c r="B32" s="23" t="s">
        <v>6</v>
      </c>
      <c r="C32" s="23" t="s">
        <v>27</v>
      </c>
      <c r="D32" s="24">
        <f>D33</f>
        <v>15350000</v>
      </c>
      <c r="E32" s="25">
        <f>E33+E34</f>
        <v>19735000</v>
      </c>
      <c r="F32" s="25">
        <f>F33+F34</f>
        <v>3380107.41</v>
      </c>
      <c r="G32" s="7">
        <f aca="true" t="shared" si="3" ref="G32:G38">F32/E32*100</f>
        <v>17.127476108436788</v>
      </c>
    </row>
    <row r="33" spans="1:7" ht="16.5" customHeight="1">
      <c r="A33" s="16" t="s">
        <v>57</v>
      </c>
      <c r="B33" s="20" t="s">
        <v>6</v>
      </c>
      <c r="C33" s="20" t="s">
        <v>28</v>
      </c>
      <c r="D33" s="26">
        <v>15350000</v>
      </c>
      <c r="E33" s="35">
        <v>19685000</v>
      </c>
      <c r="F33" s="35">
        <v>3380107.41</v>
      </c>
      <c r="G33" s="6">
        <f t="shared" si="3"/>
        <v>17.17097998475997</v>
      </c>
    </row>
    <row r="34" spans="1:7" ht="16.5" customHeight="1">
      <c r="A34" s="16" t="s">
        <v>70</v>
      </c>
      <c r="B34" s="20" t="s">
        <v>6</v>
      </c>
      <c r="C34" s="20" t="s">
        <v>69</v>
      </c>
      <c r="D34" s="26"/>
      <c r="E34" s="35">
        <v>50000</v>
      </c>
      <c r="F34" s="35">
        <v>0</v>
      </c>
      <c r="G34" s="6"/>
    </row>
    <row r="35" spans="1:7" ht="15.75" customHeight="1">
      <c r="A35" s="17" t="s">
        <v>58</v>
      </c>
      <c r="B35" s="23" t="s">
        <v>6</v>
      </c>
      <c r="C35" s="23" t="s">
        <v>29</v>
      </c>
      <c r="D35" s="24">
        <f>D36</f>
        <v>4400000</v>
      </c>
      <c r="E35" s="25">
        <f>E36</f>
        <v>4300000</v>
      </c>
      <c r="F35" s="25">
        <f>F36</f>
        <v>870997.84</v>
      </c>
      <c r="G35" s="7">
        <f t="shared" si="3"/>
        <v>20.255763720930233</v>
      </c>
    </row>
    <row r="36" spans="1:7" ht="16.5" customHeight="1">
      <c r="A36" s="16" t="s">
        <v>59</v>
      </c>
      <c r="B36" s="20" t="s">
        <v>6</v>
      </c>
      <c r="C36" s="20" t="s">
        <v>30</v>
      </c>
      <c r="D36" s="26">
        <v>4400000</v>
      </c>
      <c r="E36" s="35">
        <v>4300000</v>
      </c>
      <c r="F36" s="35">
        <v>870997.84</v>
      </c>
      <c r="G36" s="6">
        <f t="shared" si="3"/>
        <v>20.255763720930233</v>
      </c>
    </row>
    <row r="37" spans="1:7" ht="30" customHeight="1">
      <c r="A37" s="17" t="s">
        <v>60</v>
      </c>
      <c r="B37" s="23" t="s">
        <v>6</v>
      </c>
      <c r="C37" s="23" t="s">
        <v>31</v>
      </c>
      <c r="D37" s="24">
        <f>D38</f>
        <v>100000</v>
      </c>
      <c r="E37" s="25">
        <f>E38</f>
        <v>100000</v>
      </c>
      <c r="F37" s="25">
        <f>F38</f>
        <v>0</v>
      </c>
      <c r="G37" s="7">
        <f t="shared" si="3"/>
        <v>0</v>
      </c>
    </row>
    <row r="38" spans="1:7" ht="26.25" customHeight="1">
      <c r="A38" s="18" t="s">
        <v>61</v>
      </c>
      <c r="B38" s="27" t="s">
        <v>6</v>
      </c>
      <c r="C38" s="27" t="s">
        <v>32</v>
      </c>
      <c r="D38" s="28">
        <v>100000</v>
      </c>
      <c r="E38" s="31">
        <v>100000</v>
      </c>
      <c r="F38" s="31"/>
      <c r="G38" s="6">
        <f t="shared" si="3"/>
        <v>0</v>
      </c>
    </row>
    <row r="39" spans="1:7" ht="18" customHeight="1">
      <c r="A39" s="44" t="s">
        <v>34</v>
      </c>
      <c r="B39" s="44"/>
      <c r="C39" s="44"/>
      <c r="D39" s="13">
        <v>-12335407</v>
      </c>
      <c r="E39" s="29">
        <v>-13417081.81</v>
      </c>
      <c r="F39" s="30">
        <v>9164302.1</v>
      </c>
      <c r="G39" s="10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3:7" ht="12.75" hidden="1">
      <c r="C42" t="s">
        <v>72</v>
      </c>
      <c r="E42" s="36">
        <v>263966573.1</v>
      </c>
      <c r="F42" s="37">
        <v>42316182.11</v>
      </c>
      <c r="G42" s="1"/>
    </row>
    <row r="43" spans="5:7" ht="12.75" hidden="1">
      <c r="E43" s="33"/>
      <c r="F43" s="33"/>
      <c r="G43" s="1"/>
    </row>
    <row r="44" spans="3:7" ht="12.75" hidden="1">
      <c r="C44" t="s">
        <v>73</v>
      </c>
      <c r="E44" s="38">
        <v>277383654.91</v>
      </c>
      <c r="F44" s="39">
        <v>33151880.01</v>
      </c>
      <c r="G44" s="1"/>
    </row>
    <row r="45" spans="5:7" ht="12.75" hidden="1">
      <c r="E45" s="32"/>
      <c r="F45" s="32"/>
      <c r="G45" s="1"/>
    </row>
    <row r="46" spans="5:7" ht="12.75" hidden="1">
      <c r="E46" s="32">
        <f>E42-E44</f>
        <v>-13417081.810000032</v>
      </c>
      <c r="F46" s="32">
        <f>F42-F44</f>
        <v>9164302.099999998</v>
      </c>
      <c r="G46" s="1"/>
    </row>
    <row r="47" spans="5:7" ht="12.75" hidden="1">
      <c r="E47" s="32"/>
      <c r="F47" s="32"/>
      <c r="G47" s="1"/>
    </row>
    <row r="48" spans="5:7" ht="12.75" hidden="1">
      <c r="E48" s="40">
        <v>13417081.81</v>
      </c>
      <c r="F48" s="41">
        <v>-9164302.1</v>
      </c>
      <c r="G48" s="1"/>
    </row>
    <row r="49" spans="5:7" ht="12.75" hidden="1">
      <c r="E49" s="32">
        <f>E46+E48</f>
        <v>-3.166496753692627E-08</v>
      </c>
      <c r="F49" s="32">
        <f>F46+F48</f>
        <v>0</v>
      </c>
      <c r="G49" s="1"/>
    </row>
  </sheetData>
  <sheetProtection/>
  <mergeCells count="3">
    <mergeCell ref="A6:G6"/>
    <mergeCell ref="A39:C39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2020-05-15T07:19:14Z</cp:lastPrinted>
  <dcterms:created xsi:type="dcterms:W3CDTF">2014-12-03T07:05:39Z</dcterms:created>
  <dcterms:modified xsi:type="dcterms:W3CDTF">2020-05-26T06:17:30Z</dcterms:modified>
  <cp:category/>
  <cp:version/>
  <cp:contentType/>
  <cp:contentStatus/>
</cp:coreProperties>
</file>