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План " sheetId="1" state="hidden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<sst xmlns="http://schemas.openxmlformats.org/spreadsheetml/2006/main" count="57" uniqueCount="35">
  <si>
    <t>№ п/п</t>
  </si>
  <si>
    <t>местный бюджет</t>
  </si>
  <si>
    <t>прочие источники</t>
  </si>
  <si>
    <t xml:space="preserve"> прочие  источники</t>
  </si>
  <si>
    <t>областной бюджет</t>
  </si>
  <si>
    <t>Основное мероприятие  Развитие градостроительной деятельности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</si>
  <si>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</si>
  <si>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местный бюджет </t>
  </si>
  <si>
    <t>1.</t>
  </si>
  <si>
    <t>2.</t>
  </si>
  <si>
    <t>3.</t>
  </si>
  <si>
    <t>4.</t>
  </si>
  <si>
    <t>5.</t>
  </si>
  <si>
    <t xml:space="preserve">ВСЕГО </t>
  </si>
  <si>
    <t>Кадастровые работы по устранению реестровых ошибок, выявленных при внесении в сведения ЕГРН описания границ муниципального образования городское поселение "Город Малоярославец" и территориальных зон в т.ч.:</t>
  </si>
  <si>
    <t>Приложение №1</t>
  </si>
  <si>
    <t xml:space="preserve">к постановлению администрации </t>
  </si>
  <si>
    <t>муниципального образования городское поселение "Город Малоярославец"</t>
  </si>
  <si>
    <t>№</t>
  </si>
  <si>
    <t>Наименование мероприятия</t>
  </si>
  <si>
    <t>Срок реализации</t>
  </si>
  <si>
    <t>Участники муниципальной программы</t>
  </si>
  <si>
    <t>Источник финансирования</t>
  </si>
  <si>
    <t>Сумма всего расходов тыс.руб.</t>
  </si>
  <si>
    <t>в том числе по годам реализации, тыс.руб.</t>
  </si>
  <si>
    <t xml:space="preserve">Отделы администрации, Организации 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</si>
  <si>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</si>
  <si>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итого</t>
  </si>
  <si>
    <t>2020-2025</t>
  </si>
  <si>
    <t>2021-2023</t>
  </si>
  <si>
    <t>2021-2022</t>
  </si>
  <si>
    <t>Создание цифровой топографической основы муниципального образования городское поселение «Город Малоярославец»</t>
  </si>
  <si>
    <t>Разработка проектов планировки и проектов межевания районов жилой застройки (в том числе цифровой топографической основы для проектирования)</t>
  </si>
  <si>
    <t xml:space="preserve">             итого</t>
  </si>
  <si>
    <t xml:space="preserve">от    19.03.2021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</si>
</sst>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 vertical="top"/>
    </xf>
    <xf numFmtId="172" fontId="3" fillId="0" borderId="19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right" wrapText="1"/>
    </xf>
    <xf numFmtId="172" fontId="2" fillId="0" borderId="15" xfId="0" applyNumberFormat="1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/>
    </xf>
    <xf numFmtId="172" fontId="3" fillId="0" borderId="11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172" fontId="3" fillId="0" borderId="19" xfId="0" applyNumberFormat="1" applyFont="1" applyFill="1" applyBorder="1" applyAlignment="1">
      <alignment horizontal="center" vertical="top"/>
    </xf>
    <xf numFmtId="172" fontId="3" fillId="0" borderId="16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4" sqref="C34:D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9.625" style="0" customWidth="1"/>
    <col min="4" max="4" width="16.625" style="0" customWidth="1"/>
    <col min="5" max="5" width="20.625" style="0" customWidth="1"/>
    <col min="6" max="6" width="10.75390625" style="0" customWidth="1"/>
    <col min="7" max="7" width="10.125" style="0" customWidth="1"/>
    <col min="8" max="8" width="10.00390625" style="0" customWidth="1"/>
    <col min="9" max="9" width="10.25390625" style="0" customWidth="1"/>
    <col min="10" max="10" width="8.875" style="0" customWidth="1"/>
    <col min="11" max="11" width="8.25390625" style="0" customWidth="1"/>
    <col min="12" max="12" width="8.125" style="0" customWidth="1"/>
  </cols>
  <sheetData>
    <row r="1" spans="1:12" ht="15.75">
      <c r="A1" s="14"/>
      <c r="B1" s="14"/>
      <c r="C1" s="14"/>
      <c r="D1" s="14"/>
      <c r="E1" s="14"/>
      <c r="F1" s="14"/>
      <c r="G1" s="14"/>
      <c r="H1" s="14"/>
      <c r="I1" s="14"/>
      <c r="J1" s="14" t="s">
        <v>15</v>
      </c>
      <c r="K1" s="14"/>
      <c r="L1" s="15"/>
    </row>
    <row r="2" spans="1:12" ht="14.25" customHeight="1">
      <c r="A2" s="14"/>
      <c r="B2" s="84" t="s">
        <v>16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8" customHeight="1">
      <c r="A3" s="14"/>
      <c r="B3" s="86" t="s">
        <v>17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8" customHeight="1">
      <c r="A4" s="14"/>
      <c r="B4" s="17"/>
      <c r="C4" s="17"/>
      <c r="D4" s="17"/>
      <c r="E4" s="17"/>
      <c r="F4" s="17"/>
      <c r="G4" s="17"/>
      <c r="H4" s="17"/>
      <c r="I4" s="96" t="s">
        <v>34</v>
      </c>
      <c r="J4" s="96"/>
      <c r="K4" s="17" t="s">
        <v>18</v>
      </c>
      <c r="L4" s="97">
        <v>318</v>
      </c>
    </row>
    <row r="5" spans="1:12" ht="17.25" customHeight="1" thickBot="1">
      <c r="A5" s="1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5.75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2.25" customHeight="1">
      <c r="A7" s="56" t="s">
        <v>0</v>
      </c>
      <c r="B7" s="58" t="s">
        <v>19</v>
      </c>
      <c r="C7" s="79" t="s">
        <v>20</v>
      </c>
      <c r="D7" s="79" t="s">
        <v>21</v>
      </c>
      <c r="E7" s="79" t="s">
        <v>22</v>
      </c>
      <c r="F7" s="79" t="s">
        <v>23</v>
      </c>
      <c r="G7" s="81" t="s">
        <v>24</v>
      </c>
      <c r="H7" s="82"/>
      <c r="I7" s="82"/>
      <c r="J7" s="82"/>
      <c r="K7" s="82"/>
      <c r="L7" s="83"/>
    </row>
    <row r="8" spans="1:12" ht="54.75" customHeight="1">
      <c r="A8" s="57"/>
      <c r="B8" s="59"/>
      <c r="C8" s="80"/>
      <c r="D8" s="80"/>
      <c r="E8" s="80"/>
      <c r="F8" s="80"/>
      <c r="G8" s="18">
        <v>2020</v>
      </c>
      <c r="H8" s="18">
        <v>2021</v>
      </c>
      <c r="I8" s="18">
        <v>2022</v>
      </c>
      <c r="J8" s="18">
        <v>2023</v>
      </c>
      <c r="K8" s="18">
        <v>2024</v>
      </c>
      <c r="L8" s="19">
        <v>2025</v>
      </c>
    </row>
    <row r="9" spans="1:12" ht="17.25" customHeight="1" thickBot="1">
      <c r="A9" s="20"/>
      <c r="B9" s="70" t="s">
        <v>5</v>
      </c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ht="76.5" customHeight="1">
      <c r="A10" s="66" t="s">
        <v>8</v>
      </c>
      <c r="B10" s="60" t="s">
        <v>6</v>
      </c>
      <c r="C10" s="50"/>
      <c r="D10" s="63" t="s">
        <v>25</v>
      </c>
      <c r="E10" s="47" t="s">
        <v>27</v>
      </c>
      <c r="F10" s="23">
        <f aca="true" t="shared" si="0" ref="F10:L10">F11+F12+F13</f>
        <v>1868.339</v>
      </c>
      <c r="G10" s="23">
        <f t="shared" si="0"/>
        <v>90.968</v>
      </c>
      <c r="H10" s="23">
        <f t="shared" si="0"/>
        <v>1263.48</v>
      </c>
      <c r="I10" s="23">
        <f t="shared" si="0"/>
        <v>363.891</v>
      </c>
      <c r="J10" s="23">
        <f t="shared" si="0"/>
        <v>50</v>
      </c>
      <c r="K10" s="23">
        <f t="shared" si="0"/>
        <v>50</v>
      </c>
      <c r="L10" s="24">
        <f t="shared" si="0"/>
        <v>50</v>
      </c>
    </row>
    <row r="11" spans="1:12" ht="18" customHeight="1">
      <c r="A11" s="67"/>
      <c r="B11" s="61"/>
      <c r="C11" s="25" t="s">
        <v>28</v>
      </c>
      <c r="D11" s="64"/>
      <c r="E11" s="48" t="s">
        <v>1</v>
      </c>
      <c r="F11" s="26">
        <f>G11+H11+I11+J11+K11+L11</f>
        <v>353.70500000000004</v>
      </c>
      <c r="G11" s="26">
        <v>40.968</v>
      </c>
      <c r="H11" s="26">
        <v>126.348</v>
      </c>
      <c r="I11" s="26">
        <v>36.389</v>
      </c>
      <c r="J11" s="26">
        <v>50</v>
      </c>
      <c r="K11" s="26">
        <v>50</v>
      </c>
      <c r="L11" s="27">
        <v>50</v>
      </c>
    </row>
    <row r="12" spans="1:12" ht="18" customHeight="1">
      <c r="A12" s="67"/>
      <c r="B12" s="61"/>
      <c r="C12" s="25" t="s">
        <v>30</v>
      </c>
      <c r="D12" s="64"/>
      <c r="E12" s="48" t="s">
        <v>4</v>
      </c>
      <c r="F12" s="26">
        <f>G12+H12+I12+J12+K12+L12</f>
        <v>1464.634</v>
      </c>
      <c r="G12" s="26">
        <v>0</v>
      </c>
      <c r="H12" s="26">
        <v>1137.132</v>
      </c>
      <c r="I12" s="26">
        <v>327.502</v>
      </c>
      <c r="J12" s="26">
        <v>0</v>
      </c>
      <c r="K12" s="26">
        <v>0</v>
      </c>
      <c r="L12" s="27">
        <v>0</v>
      </c>
    </row>
    <row r="13" spans="1:12" ht="15.75" customHeight="1" thickBot="1">
      <c r="A13" s="68"/>
      <c r="B13" s="62"/>
      <c r="C13" s="28">
        <v>2020</v>
      </c>
      <c r="D13" s="65"/>
      <c r="E13" s="49" t="s">
        <v>2</v>
      </c>
      <c r="F13" s="29">
        <f>G13+H13+I13+J13+K13+L13</f>
        <v>50</v>
      </c>
      <c r="G13" s="29">
        <v>50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3" ht="252.75" customHeight="1">
      <c r="A14" s="66" t="s">
        <v>9</v>
      </c>
      <c r="B14" s="60" t="s">
        <v>26</v>
      </c>
      <c r="C14" s="21"/>
      <c r="D14" s="63" t="s">
        <v>25</v>
      </c>
      <c r="E14" s="47" t="s">
        <v>27</v>
      </c>
      <c r="F14" s="23">
        <f>F15+F16+F17</f>
        <v>1179.284</v>
      </c>
      <c r="G14" s="23">
        <f aca="true" t="shared" si="1" ref="G14:L14">G15+G16+G17</f>
        <v>301.507</v>
      </c>
      <c r="H14" s="23">
        <f t="shared" si="1"/>
        <v>111.111</v>
      </c>
      <c r="I14" s="23">
        <f t="shared" si="1"/>
        <v>333.33299999999997</v>
      </c>
      <c r="J14" s="23">
        <f t="shared" si="1"/>
        <v>333.33299999999997</v>
      </c>
      <c r="K14" s="23">
        <f t="shared" si="1"/>
        <v>50</v>
      </c>
      <c r="L14" s="24">
        <f t="shared" si="1"/>
        <v>50</v>
      </c>
      <c r="M14" s="2"/>
    </row>
    <row r="15" spans="1:13" ht="14.25" customHeight="1">
      <c r="A15" s="67"/>
      <c r="B15" s="61"/>
      <c r="C15" s="51" t="s">
        <v>28</v>
      </c>
      <c r="D15" s="64"/>
      <c r="E15" s="31" t="s">
        <v>7</v>
      </c>
      <c r="F15" s="26">
        <f>G15+H15+I15+J15+K15+L15</f>
        <v>389.284</v>
      </c>
      <c r="G15" s="26">
        <f>193+18.507</f>
        <v>211.507</v>
      </c>
      <c r="H15" s="26">
        <v>11.111</v>
      </c>
      <c r="I15" s="26">
        <v>33.333</v>
      </c>
      <c r="J15" s="26">
        <v>33.333</v>
      </c>
      <c r="K15" s="26">
        <v>50</v>
      </c>
      <c r="L15" s="27">
        <v>50</v>
      </c>
      <c r="M15" s="2"/>
    </row>
    <row r="16" spans="1:13" ht="14.25" customHeight="1">
      <c r="A16" s="67"/>
      <c r="B16" s="61"/>
      <c r="C16" s="51" t="s">
        <v>29</v>
      </c>
      <c r="D16" s="64"/>
      <c r="E16" s="31" t="s">
        <v>4</v>
      </c>
      <c r="F16" s="26">
        <f>G16+H16+I16+J16+K16+L16</f>
        <v>700</v>
      </c>
      <c r="G16" s="26">
        <v>0</v>
      </c>
      <c r="H16" s="26">
        <v>100</v>
      </c>
      <c r="I16" s="26">
        <v>300</v>
      </c>
      <c r="J16" s="26">
        <v>300</v>
      </c>
      <c r="K16" s="26">
        <v>0</v>
      </c>
      <c r="L16" s="27">
        <v>0</v>
      </c>
      <c r="M16" s="2"/>
    </row>
    <row r="17" spans="1:13" ht="15.75" customHeight="1" thickBot="1">
      <c r="A17" s="68"/>
      <c r="B17" s="62"/>
      <c r="C17" s="51">
        <v>2020</v>
      </c>
      <c r="D17" s="65"/>
      <c r="E17" s="10" t="s">
        <v>2</v>
      </c>
      <c r="F17" s="29">
        <f>G17+H17+I17+J17+K17+L17</f>
        <v>90</v>
      </c>
      <c r="G17" s="29">
        <f>90</f>
        <v>90</v>
      </c>
      <c r="H17" s="29">
        <v>0</v>
      </c>
      <c r="I17" s="29">
        <v>0</v>
      </c>
      <c r="J17" s="29">
        <v>0</v>
      </c>
      <c r="K17" s="29">
        <v>0</v>
      </c>
      <c r="L17" s="30">
        <v>0</v>
      </c>
      <c r="M17" s="2"/>
    </row>
    <row r="18" spans="1:13" ht="42" customHeight="1">
      <c r="A18" s="66" t="s">
        <v>10</v>
      </c>
      <c r="B18" s="60" t="s">
        <v>31</v>
      </c>
      <c r="C18" s="64"/>
      <c r="D18" s="63" t="s">
        <v>25</v>
      </c>
      <c r="E18" s="63" t="s">
        <v>27</v>
      </c>
      <c r="F18" s="72">
        <f>F20+F21</f>
        <v>2060</v>
      </c>
      <c r="G18" s="72">
        <f aca="true" t="shared" si="2" ref="G18:L18">G20+G21</f>
        <v>1350</v>
      </c>
      <c r="H18" s="72">
        <f t="shared" si="2"/>
        <v>150</v>
      </c>
      <c r="I18" s="72">
        <f t="shared" si="2"/>
        <v>130</v>
      </c>
      <c r="J18" s="72">
        <f t="shared" si="2"/>
        <v>130</v>
      </c>
      <c r="K18" s="72">
        <f t="shared" si="2"/>
        <v>150</v>
      </c>
      <c r="L18" s="76">
        <f t="shared" si="2"/>
        <v>150</v>
      </c>
      <c r="M18" s="2"/>
    </row>
    <row r="19" spans="1:13" ht="37.5" customHeight="1">
      <c r="A19" s="67"/>
      <c r="B19" s="61"/>
      <c r="C19" s="74"/>
      <c r="D19" s="64"/>
      <c r="E19" s="74"/>
      <c r="F19" s="73"/>
      <c r="G19" s="73"/>
      <c r="H19" s="73"/>
      <c r="I19" s="73"/>
      <c r="J19" s="73"/>
      <c r="K19" s="73"/>
      <c r="L19" s="77"/>
      <c r="M19" s="2"/>
    </row>
    <row r="20" spans="1:13" ht="18" customHeight="1">
      <c r="A20" s="67"/>
      <c r="B20" s="61"/>
      <c r="C20" s="9" t="s">
        <v>28</v>
      </c>
      <c r="D20" s="64"/>
      <c r="E20" s="9" t="s">
        <v>1</v>
      </c>
      <c r="F20" s="26">
        <f>G20+H20+I20+J20+K20+L20</f>
        <v>860</v>
      </c>
      <c r="G20" s="26">
        <v>150</v>
      </c>
      <c r="H20" s="26">
        <v>150</v>
      </c>
      <c r="I20" s="26">
        <v>130</v>
      </c>
      <c r="J20" s="26">
        <v>130</v>
      </c>
      <c r="K20" s="26">
        <v>150</v>
      </c>
      <c r="L20" s="27">
        <v>150</v>
      </c>
      <c r="M20" s="2"/>
    </row>
    <row r="21" spans="1:13" ht="15" customHeight="1" thickBot="1">
      <c r="A21" s="67"/>
      <c r="B21" s="75"/>
      <c r="C21" s="54">
        <v>2020</v>
      </c>
      <c r="D21" s="65"/>
      <c r="E21" s="9" t="s">
        <v>2</v>
      </c>
      <c r="F21" s="26">
        <f>G21+H21+I21+J21+K21+L21</f>
        <v>1200</v>
      </c>
      <c r="G21" s="26">
        <v>1200</v>
      </c>
      <c r="H21" s="26">
        <v>0</v>
      </c>
      <c r="I21" s="26">
        <v>0</v>
      </c>
      <c r="J21" s="26">
        <v>0</v>
      </c>
      <c r="K21" s="26">
        <v>0</v>
      </c>
      <c r="L21" s="27">
        <v>0</v>
      </c>
      <c r="M21" s="2"/>
    </row>
    <row r="22" spans="1:13" ht="4.5" customHeight="1" hidden="1">
      <c r="A22" s="68"/>
      <c r="B22" s="32"/>
      <c r="C22" s="32"/>
      <c r="D22" s="32"/>
      <c r="E22" s="32"/>
      <c r="F22" s="29"/>
      <c r="G22" s="29"/>
      <c r="H22" s="29"/>
      <c r="I22" s="29"/>
      <c r="J22" s="29"/>
      <c r="K22" s="29"/>
      <c r="L22" s="30"/>
      <c r="M22" s="2"/>
    </row>
    <row r="23" spans="1:13" ht="103.5" customHeight="1">
      <c r="A23" s="66" t="s">
        <v>11</v>
      </c>
      <c r="B23" s="60" t="s">
        <v>32</v>
      </c>
      <c r="C23" s="7"/>
      <c r="D23" s="63" t="s">
        <v>25</v>
      </c>
      <c r="E23" s="7" t="s">
        <v>33</v>
      </c>
      <c r="F23" s="23">
        <f>F25+F26</f>
        <v>2501.714</v>
      </c>
      <c r="G23" s="23">
        <f aca="true" t="shared" si="3" ref="G23:L23">G25+G26</f>
        <v>1136.081</v>
      </c>
      <c r="H23" s="23">
        <f t="shared" si="3"/>
        <v>208.688</v>
      </c>
      <c r="I23" s="23">
        <f t="shared" si="3"/>
        <v>285.278</v>
      </c>
      <c r="J23" s="23">
        <f t="shared" si="3"/>
        <v>271.667</v>
      </c>
      <c r="K23" s="23">
        <f t="shared" si="3"/>
        <v>300</v>
      </c>
      <c r="L23" s="24">
        <f t="shared" si="3"/>
        <v>300</v>
      </c>
      <c r="M23" s="2"/>
    </row>
    <row r="24" spans="1:13" ht="15" customHeight="1" hidden="1">
      <c r="A24" s="67"/>
      <c r="B24" s="61"/>
      <c r="C24" s="8"/>
      <c r="D24" s="64"/>
      <c r="E24" s="8"/>
      <c r="F24" s="26"/>
      <c r="G24" s="26"/>
      <c r="H24" s="26"/>
      <c r="I24" s="26"/>
      <c r="J24" s="26"/>
      <c r="K24" s="26"/>
      <c r="L24" s="27"/>
      <c r="M24" s="2"/>
    </row>
    <row r="25" spans="1:13" ht="17.25" customHeight="1">
      <c r="A25" s="67"/>
      <c r="B25" s="61"/>
      <c r="C25" s="9" t="s">
        <v>28</v>
      </c>
      <c r="D25" s="64"/>
      <c r="E25" s="9" t="s">
        <v>1</v>
      </c>
      <c r="F25" s="26">
        <f>G25+H25+I25+J25+K25+L25</f>
        <v>1501.714</v>
      </c>
      <c r="G25" s="26">
        <f>129.284+6.797</f>
        <v>136.081</v>
      </c>
      <c r="H25" s="26">
        <v>208.688</v>
      </c>
      <c r="I25" s="26">
        <v>285.278</v>
      </c>
      <c r="J25" s="26">
        <v>271.667</v>
      </c>
      <c r="K25" s="26">
        <v>300</v>
      </c>
      <c r="L25" s="27">
        <v>300</v>
      </c>
      <c r="M25" s="2"/>
    </row>
    <row r="26" spans="1:14" ht="16.5" customHeight="1" thickBot="1">
      <c r="A26" s="68"/>
      <c r="B26" s="62"/>
      <c r="C26" s="54">
        <v>2020</v>
      </c>
      <c r="D26" s="65"/>
      <c r="E26" s="10" t="s">
        <v>3</v>
      </c>
      <c r="F26" s="29">
        <f>G26+H26+I26+J26+K26+L26</f>
        <v>1000</v>
      </c>
      <c r="G26" s="29">
        <v>1000</v>
      </c>
      <c r="H26" s="29">
        <v>0</v>
      </c>
      <c r="I26" s="29">
        <v>0</v>
      </c>
      <c r="J26" s="29">
        <v>0</v>
      </c>
      <c r="K26" s="29">
        <v>0</v>
      </c>
      <c r="L26" s="30">
        <v>0</v>
      </c>
      <c r="M26" s="2"/>
      <c r="N26" s="1"/>
    </row>
    <row r="27" spans="1:19" ht="115.5" customHeight="1">
      <c r="A27" s="66" t="s">
        <v>12</v>
      </c>
      <c r="B27" s="60" t="s">
        <v>14</v>
      </c>
      <c r="C27" s="22"/>
      <c r="D27" s="63" t="s">
        <v>25</v>
      </c>
      <c r="E27" s="47" t="s">
        <v>27</v>
      </c>
      <c r="F27" s="23">
        <f>F28+F29+F30</f>
        <v>192.978</v>
      </c>
      <c r="G27" s="23">
        <f aca="true" t="shared" si="4" ref="G27:L27">G28+G29+G30</f>
        <v>94.444</v>
      </c>
      <c r="H27" s="23">
        <f t="shared" si="4"/>
        <v>38.534</v>
      </c>
      <c r="I27" s="23">
        <f t="shared" si="4"/>
        <v>15</v>
      </c>
      <c r="J27" s="23">
        <f t="shared" si="4"/>
        <v>15</v>
      </c>
      <c r="K27" s="23">
        <f t="shared" si="4"/>
        <v>15</v>
      </c>
      <c r="L27" s="24">
        <f t="shared" si="4"/>
        <v>15</v>
      </c>
      <c r="M27" s="55"/>
      <c r="N27" s="1"/>
      <c r="O27" s="1"/>
      <c r="P27" s="1"/>
      <c r="Q27" s="1"/>
      <c r="R27" s="1"/>
      <c r="S27" s="1"/>
    </row>
    <row r="28" spans="1:13" ht="15" customHeight="1">
      <c r="A28" s="67"/>
      <c r="B28" s="61"/>
      <c r="C28" s="52" t="s">
        <v>28</v>
      </c>
      <c r="D28" s="64"/>
      <c r="E28" s="31" t="s">
        <v>1</v>
      </c>
      <c r="F28" s="26">
        <f>G28+H28+I28+J28+K28+L28</f>
        <v>68.297</v>
      </c>
      <c r="G28" s="26">
        <f>10-5.556</f>
        <v>4.444</v>
      </c>
      <c r="H28" s="26">
        <v>3.853</v>
      </c>
      <c r="I28" s="26">
        <v>15</v>
      </c>
      <c r="J28" s="26">
        <v>15</v>
      </c>
      <c r="K28" s="26">
        <v>15</v>
      </c>
      <c r="L28" s="27">
        <v>15</v>
      </c>
      <c r="M28" s="2"/>
    </row>
    <row r="29" spans="1:13" ht="15" customHeight="1">
      <c r="A29" s="67"/>
      <c r="B29" s="61"/>
      <c r="C29" s="52">
        <v>2021</v>
      </c>
      <c r="D29" s="64"/>
      <c r="E29" s="31" t="s">
        <v>4</v>
      </c>
      <c r="F29" s="26">
        <f>G29+H29+I29+J29+K29+L29</f>
        <v>34.681</v>
      </c>
      <c r="G29" s="26">
        <f>40-40</f>
        <v>0</v>
      </c>
      <c r="H29" s="26">
        <v>34.681</v>
      </c>
      <c r="I29" s="26">
        <v>0</v>
      </c>
      <c r="J29" s="26">
        <v>0</v>
      </c>
      <c r="K29" s="26">
        <v>0</v>
      </c>
      <c r="L29" s="27">
        <v>0</v>
      </c>
      <c r="M29" s="2"/>
    </row>
    <row r="30" spans="1:13" ht="15" customHeight="1" thickBot="1">
      <c r="A30" s="78"/>
      <c r="B30" s="62"/>
      <c r="C30" s="53">
        <v>2020</v>
      </c>
      <c r="D30" s="65"/>
      <c r="E30" s="33" t="s">
        <v>2</v>
      </c>
      <c r="F30" s="34">
        <f>G30+H30+I30+J30+K30+L30</f>
        <v>90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2"/>
    </row>
    <row r="31" spans="1:14" ht="14.25" customHeight="1">
      <c r="A31" s="87"/>
      <c r="B31" s="88"/>
      <c r="C31" s="88"/>
      <c r="D31" s="89"/>
      <c r="E31" s="36" t="s">
        <v>13</v>
      </c>
      <c r="F31" s="37">
        <f>F32+F33+F34</f>
        <v>7802.3150000000005</v>
      </c>
      <c r="G31" s="37">
        <f aca="true" t="shared" si="5" ref="G31:L31">G32+G33+G34</f>
        <v>2973</v>
      </c>
      <c r="H31" s="37">
        <f t="shared" si="5"/>
        <v>1771.813</v>
      </c>
      <c r="I31" s="37">
        <f t="shared" si="5"/>
        <v>1127.502</v>
      </c>
      <c r="J31" s="37">
        <f t="shared" si="5"/>
        <v>800</v>
      </c>
      <c r="K31" s="37">
        <f t="shared" si="5"/>
        <v>565</v>
      </c>
      <c r="L31" s="38">
        <f t="shared" si="5"/>
        <v>565</v>
      </c>
      <c r="N31" s="13"/>
    </row>
    <row r="32" spans="1:16" ht="14.25" customHeight="1">
      <c r="A32" s="90"/>
      <c r="B32" s="91"/>
      <c r="C32" s="91"/>
      <c r="D32" s="92"/>
      <c r="E32" s="11" t="s">
        <v>1</v>
      </c>
      <c r="F32" s="39">
        <f>G32+H32+I32+J32+K32+L32</f>
        <v>3173</v>
      </c>
      <c r="G32" s="39">
        <f aca="true" t="shared" si="6" ref="G32:L32">G11+G15+G20+G25+G28</f>
        <v>543</v>
      </c>
      <c r="H32" s="39">
        <f t="shared" si="6"/>
        <v>500</v>
      </c>
      <c r="I32" s="39">
        <f t="shared" si="6"/>
        <v>500</v>
      </c>
      <c r="J32" s="39">
        <f t="shared" si="6"/>
        <v>500</v>
      </c>
      <c r="K32" s="39">
        <f t="shared" si="6"/>
        <v>565</v>
      </c>
      <c r="L32" s="40">
        <f t="shared" si="6"/>
        <v>565</v>
      </c>
      <c r="M32" s="2"/>
      <c r="N32" s="13"/>
      <c r="O32" s="2"/>
      <c r="P32" s="2"/>
    </row>
    <row r="33" spans="1:15" ht="14.25" customHeight="1">
      <c r="A33" s="90"/>
      <c r="B33" s="91"/>
      <c r="C33" s="91"/>
      <c r="D33" s="92"/>
      <c r="E33" s="11" t="s">
        <v>4</v>
      </c>
      <c r="F33" s="39">
        <f>G33+H33+I33+J33+K33+L33</f>
        <v>2199.315</v>
      </c>
      <c r="G33" s="39">
        <f aca="true" t="shared" si="7" ref="G33:L33">G12+G16+G29</f>
        <v>0</v>
      </c>
      <c r="H33" s="39">
        <f t="shared" si="7"/>
        <v>1271.813</v>
      </c>
      <c r="I33" s="39">
        <f t="shared" si="7"/>
        <v>627.502</v>
      </c>
      <c r="J33" s="39">
        <f t="shared" si="7"/>
        <v>300</v>
      </c>
      <c r="K33" s="39">
        <f t="shared" si="7"/>
        <v>0</v>
      </c>
      <c r="L33" s="40">
        <f t="shared" si="7"/>
        <v>0</v>
      </c>
      <c r="N33" s="13"/>
      <c r="O33" s="2"/>
    </row>
    <row r="34" spans="1:15" ht="15" customHeight="1" thickBot="1">
      <c r="A34" s="93"/>
      <c r="B34" s="94"/>
      <c r="C34" s="94"/>
      <c r="D34" s="95"/>
      <c r="E34" s="12" t="s">
        <v>3</v>
      </c>
      <c r="F34" s="41">
        <f>G34+H34+I34+J34+K34+L34</f>
        <v>2430</v>
      </c>
      <c r="G34" s="41">
        <f aca="true" t="shared" si="8" ref="G34:L34">G13+G17+G21+G26+G30</f>
        <v>2430</v>
      </c>
      <c r="H34" s="41">
        <f t="shared" si="8"/>
        <v>0</v>
      </c>
      <c r="I34" s="41">
        <f t="shared" si="8"/>
        <v>0</v>
      </c>
      <c r="J34" s="41">
        <f t="shared" si="8"/>
        <v>0</v>
      </c>
      <c r="K34" s="41">
        <f t="shared" si="8"/>
        <v>0</v>
      </c>
      <c r="L34" s="42">
        <f t="shared" si="8"/>
        <v>0</v>
      </c>
      <c r="N34" s="13"/>
      <c r="O34" s="2"/>
    </row>
    <row r="35" spans="1:14" ht="15">
      <c r="A35" s="43"/>
      <c r="B35" s="4"/>
      <c r="C35" s="4"/>
      <c r="D35" s="4"/>
      <c r="E35" s="4"/>
      <c r="F35" s="44"/>
      <c r="G35" s="44"/>
      <c r="H35" s="44"/>
      <c r="I35" s="44"/>
      <c r="J35" s="44"/>
      <c r="K35" s="44"/>
      <c r="L35" s="44"/>
      <c r="N35" s="3"/>
    </row>
    <row r="36" spans="1:12" ht="15">
      <c r="A36" s="45"/>
      <c r="B36" s="4"/>
      <c r="C36" s="4"/>
      <c r="D36" s="4"/>
      <c r="E36" s="4"/>
      <c r="F36" s="46"/>
      <c r="G36" s="46"/>
      <c r="H36" s="46"/>
      <c r="I36" s="46"/>
      <c r="J36" s="6"/>
      <c r="K36" s="6"/>
      <c r="L36" s="6"/>
    </row>
    <row r="37" spans="1:12" ht="15">
      <c r="A37" s="4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</row>
    <row r="38" spans="1:12" ht="0.75" customHeight="1">
      <c r="A38" s="45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5">
      <c r="A39" s="4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">
      <c r="A40" s="4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</sheetData>
  <sheetProtection/>
  <mergeCells count="38">
    <mergeCell ref="B27:B30"/>
    <mergeCell ref="A31:D34"/>
    <mergeCell ref="K18:K19"/>
    <mergeCell ref="I4:J4"/>
    <mergeCell ref="C7:C8"/>
    <mergeCell ref="D7:D8"/>
    <mergeCell ref="E7:E8"/>
    <mergeCell ref="F7:F8"/>
    <mergeCell ref="G7:L7"/>
    <mergeCell ref="B2:L2"/>
    <mergeCell ref="B5:L5"/>
    <mergeCell ref="B3:L3"/>
    <mergeCell ref="A14:A17"/>
    <mergeCell ref="A27:A30"/>
    <mergeCell ref="I18:I19"/>
    <mergeCell ref="B10:B13"/>
    <mergeCell ref="D10:D13"/>
    <mergeCell ref="G18:G19"/>
    <mergeCell ref="D18:D21"/>
    <mergeCell ref="D23:D26"/>
    <mergeCell ref="D27:D30"/>
    <mergeCell ref="B23:B26"/>
    <mergeCell ref="C18:C19"/>
    <mergeCell ref="E18:E19"/>
    <mergeCell ref="J18:J19"/>
    <mergeCell ref="F18:F19"/>
    <mergeCell ref="B18:B21"/>
    <mergeCell ref="L18:L19"/>
    <mergeCell ref="A7:A8"/>
    <mergeCell ref="B7:B8"/>
    <mergeCell ref="B14:B17"/>
    <mergeCell ref="D14:D17"/>
    <mergeCell ref="A10:A13"/>
    <mergeCell ref="B38:L38"/>
    <mergeCell ref="B9:L9"/>
    <mergeCell ref="A23:A26"/>
    <mergeCell ref="A18:A22"/>
    <mergeCell ref="H18:H19"/>
  </mergeCells>
  <printOptions/>
  <pageMargins left="0.3937007874015748" right="0.1968503937007874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2021-03-22T06:43:39Z</cp:lastPrinted>
  <dcterms:created xsi:type="dcterms:W3CDTF">2016-01-21T11:34:39Z</dcterms:created>
  <dcterms:modified xsi:type="dcterms:W3CDTF">2021-03-22T06:47:06Z</dcterms:modified>
  <cp:category/>
  <cp:version/>
  <cp:contentType/>
  <cp:contentStatus/>
</cp:coreProperties>
</file>