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<sst xmlns="http://schemas.openxmlformats.org/spreadsheetml/2006/main" count="79" uniqueCount="66">
  <si>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Наименование мероприятий</t>
  </si>
  <si>
    <t>Сумма расходов (руб.)</t>
  </si>
  <si>
    <t>1.</t>
  </si>
  <si>
    <t>2.</t>
  </si>
  <si>
    <t>3.</t>
  </si>
  <si>
    <t>4.</t>
  </si>
  <si>
    <t>5.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</si>
  <si>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</si>
  <si>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</si>
  <si>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</si>
  <si>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</si>
  <si>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</si>
  <si>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</si>
  <si>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</si>
  <si>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</si>
  <si>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</si>
  <si>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</si>
  <si>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</si>
  <si>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</si>
  <si>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</si>
  <si>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</si>
  <si>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</si>
  <si>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</si>
  <si>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</si>
  <si>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</si>
  <si>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</si>
  <si>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Итого</t>
  </si>
  <si>
    <t xml:space="preserve">                                               Приложение </t>
  </si>
  <si>
    <t xml:space="preserve">                                           МО ГП "Город Малоярославец"</t>
  </si>
  <si>
    <t>КАССОВЫХ ВЫПЛАТ ПО МУНИЦИПАЛЬНОЙ ПРОГРАММЕ</t>
  </si>
  <si>
    <t>"СОЦИАЛЬНАЯ ПОДДЕРЖКА ГРАЖДАН"</t>
  </si>
  <si>
    <t>Ежемесячная выплата  почетному гражданину</t>
  </si>
  <si>
    <t>на 01.11.2016</t>
  </si>
  <si>
    <t>исполнено</t>
  </si>
  <si>
    <t>за Х!-Х!!-2016</t>
  </si>
  <si>
    <t>всего</t>
  </si>
  <si>
    <t>Субсидия некоммерческим организациям:</t>
  </si>
  <si>
    <t xml:space="preserve">Благот.центр "Мелосердие" </t>
  </si>
  <si>
    <t>Калужская областная организация ВОС</t>
  </si>
  <si>
    <t>Совет ветеранов ВОВ ти труда</t>
  </si>
  <si>
    <t>Оказание малообеспеченным жителям города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</si>
  <si>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</si>
  <si>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Межбюджетные трансферты на приобретение жилья молодых семей</t>
  </si>
  <si>
    <t>Доплаты к пенсиям государственных и муниципальных служащих</t>
  </si>
  <si>
    <t xml:space="preserve">                 РАСШИФРОВКА  ЗА 2016 ГОД</t>
  </si>
  <si>
    <t>1.2.</t>
  </si>
  <si>
    <t>1.3.</t>
  </si>
  <si>
    <t>3.1</t>
  </si>
  <si>
    <t>3.2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</si>
  <si>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</si>
  <si>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</si>
  <si>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1.1.</t>
  </si>
  <si>
    <t>Социальная поддержка</t>
  </si>
  <si>
    <t xml:space="preserve"> Осуществление капитального ремонта индивидуальных жилых домов инвалидов и участников Великой Отечественной войны в т.ч.</t>
  </si>
  <si>
    <t xml:space="preserve">                                        Основное мероприятие - Повышение уровня жизни социально незащищенных категорий граждан</t>
  </si>
  <si>
    <t xml:space="preserve">                                                                                Основное мероприятие - Социальная поддержка граждан              </t>
  </si>
  <si>
    <t>Ежемесячная социальная финансовая поддержка почетным гражданам города Малоярославец (публичные нормативные социальные выплаты гражданам)</t>
  </si>
  <si>
    <t>Оказание адресной   материальной помощи   (иные выплаты населению)</t>
  </si>
  <si>
    <t xml:space="preserve">                                                к Постановлению администрации</t>
  </si>
  <si>
    <t xml:space="preserve"> 2.   Перечень основных мероприятий Программы</t>
  </si>
  <si>
    <t>Отвестственный исполнитель программы (Соисполнитель)</t>
  </si>
  <si>
    <t>№  п/п</t>
  </si>
  <si>
    <t>Отдел организационно-контрольной работы администрации    (Отдел культуры, спорта и связей с общественностью администрации)</t>
  </si>
  <si>
    <t>Отдел организационно-контрольной работы (Отдел организационно-контрольной работы администрации)</t>
  </si>
  <si>
    <t>Источник финансирования</t>
  </si>
  <si>
    <t>от  22.03.2018г.  №262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</si>
</sst>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H5" sqref="H5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1.75390625" style="0" customWidth="1"/>
  </cols>
  <sheetData>
    <row r="2" spans="1:5" ht="12.75">
      <c r="A2" s="67" t="s">
        <v>44</v>
      </c>
      <c r="B2" s="67"/>
      <c r="C2" s="67"/>
      <c r="D2" s="5"/>
      <c r="E2" s="5"/>
    </row>
    <row r="3" spans="1:5" ht="12.75">
      <c r="A3" s="67" t="s">
        <v>29</v>
      </c>
      <c r="B3" s="67"/>
      <c r="C3" s="67"/>
      <c r="D3" s="67"/>
      <c r="E3" s="67"/>
    </row>
    <row r="4" spans="1:5" ht="12.75">
      <c r="A4" s="67" t="s">
        <v>30</v>
      </c>
      <c r="B4" s="67"/>
      <c r="C4" s="67"/>
      <c r="D4" s="67"/>
      <c r="E4" s="5"/>
    </row>
    <row r="6" spans="1:4" ht="12.75">
      <c r="A6" s="6"/>
      <c r="B6" s="66" t="s">
        <v>33</v>
      </c>
      <c r="C6" s="66"/>
      <c r="D6" s="66"/>
    </row>
    <row r="7" spans="1:4" ht="13.5" thickBot="1">
      <c r="A7" s="8"/>
      <c r="B7" s="9" t="s">
        <v>32</v>
      </c>
      <c r="C7" s="9" t="s">
        <v>34</v>
      </c>
      <c r="D7" s="9" t="s">
        <v>35</v>
      </c>
    </row>
    <row r="8" spans="1:4" ht="18" customHeight="1" thickBot="1">
      <c r="A8" s="10" t="s">
        <v>31</v>
      </c>
      <c r="B8" s="11">
        <v>206581</v>
      </c>
      <c r="C8" s="11">
        <v>77935.49</v>
      </c>
      <c r="D8" s="12">
        <f>B8+C8</f>
        <v>284516.49</v>
      </c>
    </row>
    <row r="9" spans="1:4" ht="18" customHeight="1" thickBot="1">
      <c r="A9" s="20" t="s">
        <v>40</v>
      </c>
      <c r="B9" s="21">
        <v>90500</v>
      </c>
      <c r="C9" s="21"/>
      <c r="D9" s="22">
        <f aca="true" t="shared" si="0" ref="D9:D17">B9+C9</f>
        <v>90500</v>
      </c>
    </row>
    <row r="10" spans="1:4" ht="18" customHeight="1">
      <c r="A10" s="32" t="s">
        <v>36</v>
      </c>
      <c r="B10" s="7">
        <f>B11+B12+B13</f>
        <v>185994</v>
      </c>
      <c r="C10" s="7">
        <f>C11+C12+C13</f>
        <v>161558.38</v>
      </c>
      <c r="D10" s="7">
        <f>D11+D12+D13</f>
        <v>347552.38</v>
      </c>
    </row>
    <row r="11" spans="1:4" ht="12.75">
      <c r="A11" s="27" t="s">
        <v>37</v>
      </c>
      <c r="B11" s="26">
        <v>150000</v>
      </c>
      <c r="C11" s="26">
        <v>147552.38</v>
      </c>
      <c r="D11" s="28">
        <f t="shared" si="0"/>
        <v>297552.38</v>
      </c>
    </row>
    <row r="12" spans="1:4" ht="12.75">
      <c r="A12" s="27" t="s">
        <v>38</v>
      </c>
      <c r="B12" s="26">
        <v>20997</v>
      </c>
      <c r="C12" s="26">
        <v>3209</v>
      </c>
      <c r="D12" s="28">
        <f t="shared" si="0"/>
        <v>24206</v>
      </c>
    </row>
    <row r="13" spans="1:4" ht="13.5" thickBot="1">
      <c r="A13" s="29" t="s">
        <v>39</v>
      </c>
      <c r="B13" s="30">
        <v>14997</v>
      </c>
      <c r="C13" s="30">
        <v>10797</v>
      </c>
      <c r="D13" s="31">
        <f t="shared" si="0"/>
        <v>25794</v>
      </c>
    </row>
    <row r="14" spans="1:4" ht="27" customHeight="1" thickBot="1">
      <c r="A14" s="23" t="s">
        <v>7</v>
      </c>
      <c r="B14" s="24">
        <v>198000</v>
      </c>
      <c r="C14" s="24">
        <v>198000</v>
      </c>
      <c r="D14" s="25">
        <f t="shared" si="0"/>
        <v>396000</v>
      </c>
    </row>
    <row r="15" spans="1:4" ht="51" customHeight="1" thickBot="1">
      <c r="A15" s="13" t="s">
        <v>41</v>
      </c>
      <c r="B15" s="14">
        <v>811928</v>
      </c>
      <c r="C15" s="14">
        <v>274548</v>
      </c>
      <c r="D15" s="15">
        <f t="shared" si="0"/>
        <v>1086476</v>
      </c>
    </row>
    <row r="16" spans="1:4" ht="32.25" customHeight="1" thickBot="1">
      <c r="A16" s="13" t="s">
        <v>42</v>
      </c>
      <c r="B16" s="14">
        <v>2000000</v>
      </c>
      <c r="C16" s="14"/>
      <c r="D16" s="15">
        <f t="shared" si="0"/>
        <v>2000000</v>
      </c>
    </row>
    <row r="17" spans="1:4" ht="26.25" thickBot="1">
      <c r="A17" s="13" t="s">
        <v>43</v>
      </c>
      <c r="B17" s="14">
        <v>22187.28</v>
      </c>
      <c r="C17" s="14">
        <v>23993.22</v>
      </c>
      <c r="D17" s="15">
        <f t="shared" si="0"/>
        <v>46180.5</v>
      </c>
    </row>
    <row r="18" spans="1:4" ht="13.5" thickBot="1">
      <c r="A18" s="16"/>
      <c r="B18" s="4"/>
      <c r="C18" s="4"/>
      <c r="D18" s="4"/>
    </row>
    <row r="19" spans="1:4" ht="22.5" customHeight="1" thickBot="1">
      <c r="A19" s="17" t="s">
        <v>26</v>
      </c>
      <c r="B19" s="18">
        <f>B8+B9+B10+B14+B15+B16+B17</f>
        <v>3515190.28</v>
      </c>
      <c r="C19" s="18">
        <f>C8+C9+C10+C14+C15+C16+C17</f>
        <v>736035.09</v>
      </c>
      <c r="D19" s="19">
        <f>D8+D9+D10+D14+D15+D16+D17</f>
        <v>4251225.37</v>
      </c>
    </row>
  </sheetData>
  <mergeCells count="4">
    <mergeCell ref="B6:D6"/>
    <mergeCell ref="A2:C2"/>
    <mergeCell ref="A3:E3"/>
    <mergeCell ref="A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D1">
      <selection activeCell="B7" sqref="B7:L7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5.75390625" style="0" customWidth="1"/>
    <col min="4" max="4" width="9.375" style="0" customWidth="1"/>
    <col min="5" max="5" width="11.375" style="0" customWidth="1"/>
    <col min="6" max="6" width="11.625" style="0" customWidth="1"/>
    <col min="7" max="8" width="11.125" style="0" customWidth="1"/>
    <col min="9" max="9" width="11.75390625" style="0" customWidth="1"/>
    <col min="10" max="11" width="11.625" style="0" customWidth="1"/>
    <col min="12" max="12" width="12.625" style="0" customWidth="1"/>
    <col min="13" max="13" width="12.75390625" style="0" bestFit="1" customWidth="1"/>
  </cols>
  <sheetData>
    <row r="1" spans="1:12" ht="12.75">
      <c r="A1" s="56"/>
      <c r="B1" s="56"/>
      <c r="C1" s="56"/>
      <c r="D1" s="56"/>
      <c r="E1" s="56"/>
      <c r="F1" s="68" t="s">
        <v>27</v>
      </c>
      <c r="G1" s="68"/>
      <c r="H1" s="68"/>
      <c r="I1" s="68"/>
      <c r="J1" s="68"/>
      <c r="K1" s="68"/>
      <c r="L1" s="68"/>
    </row>
    <row r="2" spans="1:12" ht="12.75">
      <c r="A2" s="56"/>
      <c r="B2" s="56"/>
      <c r="C2" s="56"/>
      <c r="D2" s="56"/>
      <c r="E2" s="56"/>
      <c r="F2" s="68" t="s">
        <v>58</v>
      </c>
      <c r="G2" s="68"/>
      <c r="H2" s="68"/>
      <c r="I2" s="68"/>
      <c r="J2" s="68"/>
      <c r="K2" s="68"/>
      <c r="L2" s="68"/>
    </row>
    <row r="3" spans="1:12" ht="12.75">
      <c r="A3" s="56"/>
      <c r="B3" s="56"/>
      <c r="C3" s="56"/>
      <c r="D3" s="56"/>
      <c r="E3" s="56"/>
      <c r="F3" s="68" t="s">
        <v>28</v>
      </c>
      <c r="G3" s="68"/>
      <c r="H3" s="68"/>
      <c r="I3" s="68"/>
      <c r="J3" s="68"/>
      <c r="K3" s="68"/>
      <c r="L3" s="68"/>
    </row>
    <row r="4" spans="1:12" ht="12.75">
      <c r="A4" s="56"/>
      <c r="B4" s="56"/>
      <c r="C4" s="56"/>
      <c r="D4" s="56"/>
      <c r="E4" s="56"/>
      <c r="F4" s="57"/>
      <c r="G4" s="57"/>
      <c r="H4" s="58"/>
      <c r="I4" s="58"/>
      <c r="J4" s="72" t="s">
        <v>65</v>
      </c>
      <c r="K4" s="72"/>
      <c r="L4" s="72"/>
    </row>
    <row r="5" spans="1:12" ht="12.75" hidden="1">
      <c r="A5" s="56"/>
      <c r="B5" s="56"/>
      <c r="C5" s="56"/>
      <c r="D5" s="56"/>
      <c r="E5" s="56"/>
      <c r="F5" s="57" t="s">
        <v>23</v>
      </c>
      <c r="G5" s="72"/>
      <c r="H5" s="72"/>
      <c r="I5" s="58"/>
      <c r="J5" s="58"/>
      <c r="K5" s="58"/>
      <c r="L5" s="56"/>
    </row>
    <row r="6" spans="1:15" ht="12.75" hidden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O6" s="3"/>
    </row>
    <row r="7" spans="1:12" ht="13.5" customHeight="1">
      <c r="A7" s="56"/>
      <c r="B7" s="71" t="s">
        <v>59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5" customHeight="1">
      <c r="A8" s="69" t="s">
        <v>61</v>
      </c>
      <c r="B8" s="69" t="s">
        <v>0</v>
      </c>
      <c r="C8" s="69" t="s">
        <v>60</v>
      </c>
      <c r="D8" s="69" t="s">
        <v>64</v>
      </c>
      <c r="E8" s="83" t="s">
        <v>1</v>
      </c>
      <c r="F8" s="84"/>
      <c r="G8" s="84"/>
      <c r="H8" s="84"/>
      <c r="I8" s="84"/>
      <c r="J8" s="84"/>
      <c r="K8" s="84"/>
      <c r="L8" s="85"/>
    </row>
    <row r="9" spans="1:12" ht="35.25" customHeight="1">
      <c r="A9" s="70"/>
      <c r="B9" s="70"/>
      <c r="C9" s="70"/>
      <c r="D9" s="70"/>
      <c r="E9" s="61">
        <v>2014</v>
      </c>
      <c r="F9" s="61">
        <v>2015</v>
      </c>
      <c r="G9" s="61">
        <v>2016</v>
      </c>
      <c r="H9" s="61">
        <v>2017</v>
      </c>
      <c r="I9" s="61">
        <v>2018</v>
      </c>
      <c r="J9" s="61">
        <v>2019</v>
      </c>
      <c r="K9" s="61">
        <v>2020</v>
      </c>
      <c r="L9" s="61" t="s">
        <v>26</v>
      </c>
    </row>
    <row r="10" spans="1:12" ht="18.75" customHeight="1">
      <c r="A10" s="62"/>
      <c r="B10" s="76" t="s">
        <v>54</v>
      </c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1" spans="1:12" ht="12.75" customHeight="1">
      <c r="A11" s="49" t="s">
        <v>2</v>
      </c>
      <c r="B11" s="50" t="s">
        <v>52</v>
      </c>
      <c r="C11" s="51"/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78.75" customHeight="1">
      <c r="A12" s="52" t="s">
        <v>51</v>
      </c>
      <c r="B12" s="38" t="s">
        <v>56</v>
      </c>
      <c r="C12" s="86" t="s">
        <v>62</v>
      </c>
      <c r="D12" s="42" t="s">
        <v>21</v>
      </c>
      <c r="E12" s="43">
        <v>264000</v>
      </c>
      <c r="F12" s="43">
        <v>292800</v>
      </c>
      <c r="G12" s="43">
        <v>284516.49</v>
      </c>
      <c r="H12" s="43">
        <v>279258</v>
      </c>
      <c r="I12" s="43">
        <v>300000</v>
      </c>
      <c r="J12" s="43">
        <v>300000</v>
      </c>
      <c r="K12" s="43">
        <v>300000</v>
      </c>
      <c r="L12" s="36">
        <f>E12+F12+G12+H12+I12+J12+K12</f>
        <v>2020574.49</v>
      </c>
    </row>
    <row r="13" spans="1:12" ht="41.25" customHeight="1">
      <c r="A13" s="52" t="s">
        <v>45</v>
      </c>
      <c r="B13" s="38" t="s">
        <v>57</v>
      </c>
      <c r="C13" s="59"/>
      <c r="D13" s="42" t="s">
        <v>21</v>
      </c>
      <c r="E13" s="43">
        <v>74000</v>
      </c>
      <c r="F13" s="43">
        <v>144700</v>
      </c>
      <c r="G13" s="43">
        <v>90500</v>
      </c>
      <c r="H13" s="43">
        <v>46000</v>
      </c>
      <c r="I13" s="43">
        <v>200000</v>
      </c>
      <c r="J13" s="43">
        <v>200000</v>
      </c>
      <c r="K13" s="43">
        <v>200000</v>
      </c>
      <c r="L13" s="36">
        <f>E13+F13+G13+H13+I13+J13+K13</f>
        <v>955200</v>
      </c>
    </row>
    <row r="14" spans="1:12" ht="27" customHeight="1">
      <c r="A14" s="52" t="s">
        <v>46</v>
      </c>
      <c r="B14" s="38" t="s">
        <v>24</v>
      </c>
      <c r="C14" s="59"/>
      <c r="D14" s="42"/>
      <c r="E14" s="43">
        <v>20000</v>
      </c>
      <c r="F14" s="43">
        <v>35000</v>
      </c>
      <c r="G14" s="43">
        <f>G15+G16</f>
        <v>347552.38</v>
      </c>
      <c r="H14" s="43">
        <f>H15+H16</f>
        <v>325412</v>
      </c>
      <c r="I14" s="43">
        <f>I15+I16</f>
        <v>350000</v>
      </c>
      <c r="J14" s="43">
        <f>J15+J16</f>
        <v>350000</v>
      </c>
      <c r="K14" s="43">
        <f>K15+K16</f>
        <v>350000</v>
      </c>
      <c r="L14" s="36">
        <f>E14+F14+G14+H14+I14+J14+K14</f>
        <v>1777964.38</v>
      </c>
    </row>
    <row r="15" spans="1:12" ht="90" customHeight="1">
      <c r="A15" s="52"/>
      <c r="B15" s="38" t="s">
        <v>49</v>
      </c>
      <c r="C15" s="59"/>
      <c r="D15" s="42" t="s">
        <v>21</v>
      </c>
      <c r="E15" s="43">
        <v>20000</v>
      </c>
      <c r="F15" s="43">
        <v>35000</v>
      </c>
      <c r="G15" s="43">
        <v>50000</v>
      </c>
      <c r="H15" s="43">
        <v>25412</v>
      </c>
      <c r="I15" s="43">
        <v>50000</v>
      </c>
      <c r="J15" s="43">
        <v>50000</v>
      </c>
      <c r="K15" s="43">
        <v>50000</v>
      </c>
      <c r="L15" s="43">
        <f>E15+F15+G15+H15+I15+J15+K15</f>
        <v>280412</v>
      </c>
    </row>
    <row r="16" spans="1:12" ht="63.75" customHeight="1">
      <c r="A16" s="52"/>
      <c r="B16" s="38" t="s">
        <v>50</v>
      </c>
      <c r="C16" s="59"/>
      <c r="D16" s="42" t="s">
        <v>21</v>
      </c>
      <c r="E16" s="43"/>
      <c r="F16" s="43"/>
      <c r="G16" s="43">
        <v>297552.38</v>
      </c>
      <c r="H16" s="43">
        <v>300000</v>
      </c>
      <c r="I16" s="43">
        <v>300000</v>
      </c>
      <c r="J16" s="43">
        <v>300000</v>
      </c>
      <c r="K16" s="43">
        <v>300000</v>
      </c>
      <c r="L16" s="43">
        <f>E16+F16+G16+H16+I16+J16+K16</f>
        <v>1497552.38</v>
      </c>
    </row>
    <row r="17" spans="1:12" ht="39.75" customHeight="1">
      <c r="A17" s="52" t="s">
        <v>3</v>
      </c>
      <c r="B17" s="38" t="s">
        <v>7</v>
      </c>
      <c r="C17" s="59"/>
      <c r="D17" s="42" t="s">
        <v>21</v>
      </c>
      <c r="E17" s="43">
        <v>298000</v>
      </c>
      <c r="F17" s="43">
        <v>396000</v>
      </c>
      <c r="G17" s="43">
        <v>396000</v>
      </c>
      <c r="H17" s="43">
        <v>396000</v>
      </c>
      <c r="I17" s="43">
        <v>400000</v>
      </c>
      <c r="J17" s="43">
        <v>400000</v>
      </c>
      <c r="K17" s="43">
        <v>400000</v>
      </c>
      <c r="L17" s="36">
        <f aca="true" t="shared" si="0" ref="L17:L22">E17+F17+G17+H17+I17+J17+K17</f>
        <v>2686000</v>
      </c>
    </row>
    <row r="18" spans="1:13" ht="76.5" customHeight="1">
      <c r="A18" s="52" t="s">
        <v>4</v>
      </c>
      <c r="B18" s="44" t="s">
        <v>53</v>
      </c>
      <c r="C18" s="59"/>
      <c r="D18" s="44"/>
      <c r="E18" s="45">
        <f>E19+E20</f>
        <v>1228720.32</v>
      </c>
      <c r="F18" s="45">
        <f>F19+F20</f>
        <v>2259868.93</v>
      </c>
      <c r="G18" s="45">
        <f>G19+G20</f>
        <v>0</v>
      </c>
      <c r="H18" s="45">
        <v>0</v>
      </c>
      <c r="I18" s="45">
        <f>I19+I20</f>
        <v>100000</v>
      </c>
      <c r="J18" s="45">
        <f>J19+J20</f>
        <v>100000</v>
      </c>
      <c r="K18" s="45">
        <v>100000</v>
      </c>
      <c r="L18" s="36">
        <f t="shared" si="0"/>
        <v>3788589.25</v>
      </c>
      <c r="M18" s="39"/>
    </row>
    <row r="19" spans="1:12" ht="127.5" customHeight="1">
      <c r="A19" s="53" t="s">
        <v>47</v>
      </c>
      <c r="B19" s="38" t="s">
        <v>8</v>
      </c>
      <c r="C19" s="59"/>
      <c r="D19" s="42" t="s">
        <v>21</v>
      </c>
      <c r="E19" s="43">
        <v>1228720.32</v>
      </c>
      <c r="F19" s="43">
        <v>515576.43</v>
      </c>
      <c r="G19" s="43"/>
      <c r="H19" s="43">
        <v>0</v>
      </c>
      <c r="I19" s="43">
        <v>100000</v>
      </c>
      <c r="J19" s="43">
        <v>100000</v>
      </c>
      <c r="K19" s="43">
        <v>100000</v>
      </c>
      <c r="L19" s="43">
        <f t="shared" si="0"/>
        <v>2044296.75</v>
      </c>
    </row>
    <row r="20" spans="1:12" ht="127.5" customHeight="1">
      <c r="A20" s="53" t="s">
        <v>48</v>
      </c>
      <c r="B20" s="38" t="s">
        <v>15</v>
      </c>
      <c r="C20" s="59"/>
      <c r="D20" s="42" t="s">
        <v>22</v>
      </c>
      <c r="E20" s="43"/>
      <c r="F20" s="43">
        <v>1744292.5</v>
      </c>
      <c r="G20" s="43"/>
      <c r="H20" s="43"/>
      <c r="I20" s="43"/>
      <c r="J20" s="43"/>
      <c r="K20" s="43"/>
      <c r="L20" s="43">
        <f t="shared" si="0"/>
        <v>1744292.5</v>
      </c>
    </row>
    <row r="21" spans="1:12" ht="90.75" customHeight="1">
      <c r="A21" s="53" t="s">
        <v>5</v>
      </c>
      <c r="B21" s="38" t="s">
        <v>9</v>
      </c>
      <c r="C21" s="59"/>
      <c r="D21" s="42" t="s">
        <v>21</v>
      </c>
      <c r="E21" s="43">
        <v>1500000</v>
      </c>
      <c r="F21" s="43">
        <v>1097999.66</v>
      </c>
      <c r="G21" s="43">
        <v>1086476</v>
      </c>
      <c r="H21" s="43">
        <v>600000</v>
      </c>
      <c r="I21" s="43"/>
      <c r="J21" s="43"/>
      <c r="K21" s="43"/>
      <c r="L21" s="36">
        <f t="shared" si="0"/>
        <v>4284475.66</v>
      </c>
    </row>
    <row r="22" spans="1:12" s="33" customFormat="1" ht="64.5" customHeight="1">
      <c r="A22" s="53" t="s">
        <v>6</v>
      </c>
      <c r="B22" s="38" t="s">
        <v>25</v>
      </c>
      <c r="C22" s="60"/>
      <c r="D22" s="42" t="s">
        <v>21</v>
      </c>
      <c r="E22" s="43"/>
      <c r="F22" s="43"/>
      <c r="G22" s="43">
        <f>1000000+1000000</f>
        <v>2000000</v>
      </c>
      <c r="H22" s="43">
        <v>1000000</v>
      </c>
      <c r="I22" s="43">
        <v>1000000</v>
      </c>
      <c r="J22" s="43">
        <v>1000000</v>
      </c>
      <c r="K22" s="43">
        <v>1000000</v>
      </c>
      <c r="L22" s="36">
        <f t="shared" si="0"/>
        <v>6000000</v>
      </c>
    </row>
    <row r="23" spans="1:12" s="33" customFormat="1" ht="16.5" customHeight="1">
      <c r="A23" s="54"/>
      <c r="B23" s="73" t="s">
        <v>55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3" s="33" customFormat="1" ht="104.25" customHeight="1">
      <c r="A24" s="55" t="s">
        <v>2</v>
      </c>
      <c r="B24" s="44" t="s">
        <v>43</v>
      </c>
      <c r="C24" s="38" t="s">
        <v>63</v>
      </c>
      <c r="D24" s="42" t="s">
        <v>21</v>
      </c>
      <c r="E24" s="43"/>
      <c r="F24" s="43"/>
      <c r="G24" s="43">
        <v>46180.5</v>
      </c>
      <c r="H24" s="43">
        <v>285780.89</v>
      </c>
      <c r="I24" s="43">
        <v>500000</v>
      </c>
      <c r="J24" s="43">
        <v>600000</v>
      </c>
      <c r="K24" s="43">
        <v>700000</v>
      </c>
      <c r="L24" s="36">
        <f>E24+F24+G24+H24+I24+J24+K24</f>
        <v>2131961.39</v>
      </c>
      <c r="M24" s="41"/>
    </row>
    <row r="25" spans="1:13" ht="16.5" customHeight="1">
      <c r="A25" s="80"/>
      <c r="B25" s="64" t="s">
        <v>18</v>
      </c>
      <c r="C25" s="46"/>
      <c r="D25" s="37"/>
      <c r="E25" s="36">
        <f>E34+E35</f>
        <v>3384720.3200000003</v>
      </c>
      <c r="F25" s="36">
        <f aca="true" t="shared" si="1" ref="F25:K25">F34+F35</f>
        <v>4226368.59</v>
      </c>
      <c r="G25" s="36">
        <f t="shared" si="1"/>
        <v>4251225.37</v>
      </c>
      <c r="H25" s="36">
        <f t="shared" si="1"/>
        <v>2932450.89</v>
      </c>
      <c r="I25" s="36">
        <f t="shared" si="1"/>
        <v>2850000</v>
      </c>
      <c r="J25" s="36">
        <f t="shared" si="1"/>
        <v>2950000</v>
      </c>
      <c r="K25" s="36">
        <f t="shared" si="1"/>
        <v>3050000</v>
      </c>
      <c r="L25" s="36">
        <f>E25+F25+G25+H25+I25+J25+K25</f>
        <v>23644765.17</v>
      </c>
      <c r="M25" s="39"/>
    </row>
    <row r="26" spans="1:12" ht="15.75" customHeight="1" hidden="1">
      <c r="A26" s="81"/>
      <c r="B26" s="64"/>
      <c r="C26" s="46"/>
      <c r="D26" s="37"/>
      <c r="E26" s="36"/>
      <c r="F26" s="36"/>
      <c r="G26" s="36"/>
      <c r="H26" s="36"/>
      <c r="I26" s="36"/>
      <c r="J26" s="36"/>
      <c r="K26" s="36"/>
      <c r="L26" s="36"/>
    </row>
    <row r="27" spans="1:14" ht="38.25" customHeight="1" hidden="1">
      <c r="A27" s="81"/>
      <c r="B27" s="64"/>
      <c r="C27" s="46"/>
      <c r="D27" s="37"/>
      <c r="E27" s="36"/>
      <c r="F27" s="36"/>
      <c r="G27" s="36"/>
      <c r="H27" s="36"/>
      <c r="I27" s="36"/>
      <c r="J27" s="36"/>
      <c r="K27" s="36"/>
      <c r="L27" s="36"/>
      <c r="N27" s="2" t="s">
        <v>10</v>
      </c>
    </row>
    <row r="28" spans="1:14" ht="38.25" customHeight="1" hidden="1">
      <c r="A28" s="81"/>
      <c r="B28" s="64"/>
      <c r="C28" s="46"/>
      <c r="D28" s="37"/>
      <c r="E28" s="36"/>
      <c r="F28" s="36"/>
      <c r="G28" s="36"/>
      <c r="H28" s="36"/>
      <c r="I28" s="36"/>
      <c r="J28" s="36"/>
      <c r="K28" s="36"/>
      <c r="L28" s="36"/>
      <c r="N28" s="2" t="s">
        <v>11</v>
      </c>
    </row>
    <row r="29" spans="1:14" ht="26.25" customHeight="1" hidden="1" thickBot="1">
      <c r="A29" s="81"/>
      <c r="B29" s="64"/>
      <c r="C29" s="46"/>
      <c r="D29" s="37"/>
      <c r="E29" s="36"/>
      <c r="F29" s="36"/>
      <c r="G29" s="36"/>
      <c r="H29" s="36"/>
      <c r="I29" s="36"/>
      <c r="J29" s="36"/>
      <c r="K29" s="36"/>
      <c r="L29" s="36"/>
      <c r="N29" s="1" t="s">
        <v>17</v>
      </c>
    </row>
    <row r="30" spans="1:14" ht="51" customHeight="1" hidden="1">
      <c r="A30" s="81"/>
      <c r="B30" s="64" t="s">
        <v>16</v>
      </c>
      <c r="C30" s="46"/>
      <c r="D30" s="37"/>
      <c r="E30" s="36"/>
      <c r="F30" s="36"/>
      <c r="G30" s="36"/>
      <c r="H30" s="36"/>
      <c r="I30" s="36"/>
      <c r="J30" s="36"/>
      <c r="K30" s="36"/>
      <c r="L30" s="36"/>
      <c r="N30" s="2" t="s">
        <v>12</v>
      </c>
    </row>
    <row r="31" spans="1:14" ht="25.5" customHeight="1" hidden="1">
      <c r="A31" s="81"/>
      <c r="B31" s="65"/>
      <c r="C31" s="37"/>
      <c r="D31" s="37"/>
      <c r="E31" s="36"/>
      <c r="F31" s="36"/>
      <c r="G31" s="36"/>
      <c r="H31" s="36"/>
      <c r="I31" s="36"/>
      <c r="J31" s="36"/>
      <c r="K31" s="36"/>
      <c r="L31" s="36"/>
      <c r="N31" s="2" t="s">
        <v>13</v>
      </c>
    </row>
    <row r="32" spans="1:14" ht="26.25" customHeight="1" hidden="1" thickBot="1">
      <c r="A32" s="81"/>
      <c r="B32" s="65"/>
      <c r="C32" s="37"/>
      <c r="D32" s="37"/>
      <c r="E32" s="36"/>
      <c r="F32" s="36"/>
      <c r="G32" s="36"/>
      <c r="H32" s="36"/>
      <c r="I32" s="36"/>
      <c r="J32" s="36"/>
      <c r="K32" s="36"/>
      <c r="L32" s="36"/>
      <c r="N32" s="1" t="s">
        <v>14</v>
      </c>
    </row>
    <row r="33" spans="1:14" ht="409.5" customHeight="1" hidden="1" thickBot="1">
      <c r="A33" s="81"/>
      <c r="B33" s="65"/>
      <c r="C33" s="37"/>
      <c r="D33" s="37"/>
      <c r="E33" s="36"/>
      <c r="F33" s="36"/>
      <c r="G33" s="36"/>
      <c r="H33" s="36"/>
      <c r="I33" s="36"/>
      <c r="J33" s="36"/>
      <c r="K33" s="36"/>
      <c r="L33" s="36"/>
      <c r="N33" s="1" t="s">
        <v>15</v>
      </c>
    </row>
    <row r="34" spans="1:13" ht="18.75" customHeight="1">
      <c r="A34" s="81"/>
      <c r="B34" s="65" t="s">
        <v>19</v>
      </c>
      <c r="C34" s="37"/>
      <c r="D34" s="37"/>
      <c r="E34" s="36">
        <f>E12+E13+E14+E17+E19+E21</f>
        <v>3384720.3200000003</v>
      </c>
      <c r="F34" s="36">
        <f>F12+F13+F14+F17+F19+F21</f>
        <v>2482076.09</v>
      </c>
      <c r="G34" s="36">
        <f>G12+G13+G14+G17+G19+G21+G22+G24</f>
        <v>4251225.37</v>
      </c>
      <c r="H34" s="36">
        <f>H12+H13+H14+H17+H19+H21+H22+H24</f>
        <v>2932450.89</v>
      </c>
      <c r="I34" s="36">
        <f>I12+I13+I14+I17+I19+I21+I22+I24</f>
        <v>2850000</v>
      </c>
      <c r="J34" s="36">
        <f>J12+J13+J14+J17+J19+J21+J22+J24</f>
        <v>2950000</v>
      </c>
      <c r="K34" s="36">
        <f>K12+K13+K14+K17+K19+K21+K22+K24</f>
        <v>3050000</v>
      </c>
      <c r="L34" s="36">
        <f>E34+F34+G34+H34+I34+J34+K34</f>
        <v>21900472.67</v>
      </c>
      <c r="M34" s="39"/>
    </row>
    <row r="35" spans="1:12" ht="19.5" customHeight="1">
      <c r="A35" s="82"/>
      <c r="B35" s="65" t="s">
        <v>20</v>
      </c>
      <c r="C35" s="37"/>
      <c r="D35" s="37"/>
      <c r="E35" s="36">
        <v>0</v>
      </c>
      <c r="F35" s="36">
        <f>F20</f>
        <v>1744292.5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f>E35+F35+G35+H35+I35+J35+K35</f>
        <v>1744292.5</v>
      </c>
    </row>
    <row r="36" spans="1:12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40"/>
    </row>
    <row r="38" spans="1:12" ht="12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2.75">
      <c r="B41" s="35"/>
      <c r="C41" s="35"/>
      <c r="D41" s="35"/>
      <c r="E41" s="35"/>
      <c r="F41" s="63"/>
      <c r="G41" s="35"/>
      <c r="H41" s="35"/>
      <c r="I41" s="35"/>
      <c r="J41" s="35"/>
      <c r="K41" s="35"/>
      <c r="L41" s="35"/>
    </row>
    <row r="42" spans="2:12" ht="12.75">
      <c r="B42" s="35"/>
      <c r="C42" s="35"/>
      <c r="D42" s="35"/>
      <c r="E42" s="35"/>
      <c r="F42" s="63"/>
      <c r="G42" s="35"/>
      <c r="H42" s="35"/>
      <c r="I42" s="35"/>
      <c r="J42" s="35"/>
      <c r="K42" s="35"/>
      <c r="L42" s="35"/>
    </row>
    <row r="43" spans="2:12" ht="12.75">
      <c r="B43" s="35"/>
      <c r="C43" s="35"/>
      <c r="D43" s="35"/>
      <c r="E43" s="35"/>
      <c r="F43" s="63"/>
      <c r="G43" s="35"/>
      <c r="H43" s="35"/>
      <c r="I43" s="35"/>
      <c r="J43" s="35"/>
      <c r="K43" s="35"/>
      <c r="L43" s="35"/>
    </row>
    <row r="44" spans="2:12" ht="12.75">
      <c r="B44" s="35"/>
      <c r="C44" s="35"/>
      <c r="D44" s="35"/>
      <c r="E44" s="35"/>
      <c r="F44" s="63"/>
      <c r="G44" s="35"/>
      <c r="H44" s="35"/>
      <c r="I44" s="35"/>
      <c r="J44" s="35"/>
      <c r="K44" s="35"/>
      <c r="L44" s="35"/>
    </row>
    <row r="45" spans="2:12" ht="12.75">
      <c r="B45" s="35"/>
      <c r="C45" s="35"/>
      <c r="D45" s="35"/>
      <c r="E45" s="35"/>
      <c r="F45" s="63"/>
      <c r="G45" s="35"/>
      <c r="H45" s="35"/>
      <c r="I45" s="35"/>
      <c r="J45" s="35"/>
      <c r="K45" s="35"/>
      <c r="L45" s="35"/>
    </row>
    <row r="46" spans="2:12" ht="12.75">
      <c r="B46" s="35"/>
      <c r="C46" s="35"/>
      <c r="D46" s="35"/>
      <c r="E46" s="35"/>
      <c r="F46" s="63"/>
      <c r="G46" s="35"/>
      <c r="H46" s="35"/>
      <c r="I46" s="35"/>
      <c r="J46" s="35"/>
      <c r="K46" s="35"/>
      <c r="L46" s="35"/>
    </row>
    <row r="47" spans="2:12" ht="12.75">
      <c r="B47" s="35"/>
      <c r="C47" s="35"/>
      <c r="D47" s="35"/>
      <c r="E47" s="35"/>
      <c r="F47" s="63"/>
      <c r="G47" s="35"/>
      <c r="H47" s="35"/>
      <c r="I47" s="35"/>
      <c r="J47" s="35"/>
      <c r="K47" s="35"/>
      <c r="L47" s="35"/>
    </row>
    <row r="48" spans="2:12" ht="12.75">
      <c r="B48" s="35"/>
      <c r="C48" s="35"/>
      <c r="D48" s="35"/>
      <c r="E48" s="35"/>
      <c r="F48" s="63"/>
      <c r="G48" s="35"/>
      <c r="H48" s="35"/>
      <c r="I48" s="35"/>
      <c r="J48" s="35"/>
      <c r="K48" s="35"/>
      <c r="L48" s="35"/>
    </row>
    <row r="49" spans="2:12" ht="12.75">
      <c r="B49" s="35"/>
      <c r="C49" s="35"/>
      <c r="D49" s="35"/>
      <c r="E49" s="35"/>
      <c r="F49" s="63"/>
      <c r="G49" s="35"/>
      <c r="H49" s="35"/>
      <c r="I49" s="35"/>
      <c r="J49" s="35"/>
      <c r="K49" s="35"/>
      <c r="L49" s="35"/>
    </row>
    <row r="50" spans="2:12" ht="12.75">
      <c r="B50" s="35"/>
      <c r="C50" s="35"/>
      <c r="D50" s="35"/>
      <c r="E50" s="35"/>
      <c r="F50" s="63"/>
      <c r="G50" s="35"/>
      <c r="H50" s="35"/>
      <c r="I50" s="35"/>
      <c r="J50" s="35"/>
      <c r="K50" s="35"/>
      <c r="L50" s="35"/>
    </row>
    <row r="51" spans="2:12" ht="12.75">
      <c r="B51" s="35"/>
      <c r="C51" s="35"/>
      <c r="D51" s="35"/>
      <c r="E51" s="35"/>
      <c r="F51" s="63"/>
      <c r="G51" s="35"/>
      <c r="H51" s="35"/>
      <c r="I51" s="35"/>
      <c r="J51" s="35"/>
      <c r="K51" s="35"/>
      <c r="L51" s="35"/>
    </row>
    <row r="52" spans="2:12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</sheetData>
  <mergeCells count="15">
    <mergeCell ref="B23:L23"/>
    <mergeCell ref="B10:L10"/>
    <mergeCell ref="A25:A35"/>
    <mergeCell ref="E8:L8"/>
    <mergeCell ref="C12:C22"/>
    <mergeCell ref="F1:L1"/>
    <mergeCell ref="F2:L2"/>
    <mergeCell ref="F3:L3"/>
    <mergeCell ref="A8:A9"/>
    <mergeCell ref="B7:L7"/>
    <mergeCell ref="D8:D9"/>
    <mergeCell ref="B8:B9"/>
    <mergeCell ref="G5:H5"/>
    <mergeCell ref="J4:L4"/>
    <mergeCell ref="C8:C9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2018-03-21T07:06:38Z</cp:lastPrinted>
  <dcterms:created xsi:type="dcterms:W3CDTF">2016-02-03T05:11:18Z</dcterms:created>
  <dcterms:modified xsi:type="dcterms:W3CDTF">2018-03-22T06:41:03Z</dcterms:modified>
  <cp:category/>
  <cp:version/>
  <cp:contentType/>
  <cp:contentStatus/>
</cp:coreProperties>
</file>