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11" yWindow="65446" windowWidth="12120" windowHeight="9060" tabRatio="879" activeTab="0"/>
  </bookViews>
  <sheets>
    <sheet name=" в бюдж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<sst xmlns="http://schemas.openxmlformats.org/spreadsheetml/2006/main" count="94" uniqueCount="50">
  <si>
    <t>Общегосударственные вопросы</t>
  </si>
  <si>
    <t>Национальная экономика</t>
  </si>
  <si>
    <t>Жилищно-коммунальное хозяйство</t>
  </si>
  <si>
    <t>Культура</t>
  </si>
  <si>
    <t>Социальная политика</t>
  </si>
  <si>
    <t>Другие вопросы в области социальной политики</t>
  </si>
  <si>
    <t>Периодическая печать и издательства</t>
  </si>
  <si>
    <t>Наименование разделов, подразделов</t>
  </si>
  <si>
    <t>01</t>
  </si>
  <si>
    <t>00</t>
  </si>
  <si>
    <t>03</t>
  </si>
  <si>
    <t>04</t>
  </si>
  <si>
    <t>12</t>
  </si>
  <si>
    <t xml:space="preserve">Обслуживание государственного и муниципального долга </t>
  </si>
  <si>
    <t>Другие общегосударственные вопросы</t>
  </si>
  <si>
    <t>08</t>
  </si>
  <si>
    <t>11</t>
  </si>
  <si>
    <t>Другие вопросы в области национальной экономики</t>
  </si>
  <si>
    <t>05</t>
  </si>
  <si>
    <t>Жилищное хозяйство</t>
  </si>
  <si>
    <t>02</t>
  </si>
  <si>
    <t>Коммунальное хозяйство</t>
  </si>
  <si>
    <t>06</t>
  </si>
  <si>
    <t>09</t>
  </si>
  <si>
    <t>10</t>
  </si>
  <si>
    <t>Р</t>
  </si>
  <si>
    <t>П</t>
  </si>
  <si>
    <t>Социальное обеспечение населения</t>
  </si>
  <si>
    <t>Национальная безопасность и правоохранительная деятельность</t>
  </si>
  <si>
    <t>(тыс. 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</si>
  <si>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</si>
  <si>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</si>
  <si>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</si>
  <si>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</si>
  <si>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Физическая культура и спорт</t>
  </si>
  <si>
    <t>РАСХОДЫ</t>
  </si>
  <si>
    <t>13</t>
  </si>
  <si>
    <t xml:space="preserve">Обслуживание внутреннего государственного и муниципального долга </t>
  </si>
  <si>
    <t>Средства массовой информации</t>
  </si>
  <si>
    <t xml:space="preserve">Физическая культура </t>
  </si>
  <si>
    <t>Дорожное хозяйство (дорожные фонды)</t>
  </si>
  <si>
    <t>14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</si>
  <si>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</si>
  <si>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</si>
  <si>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Пенсионное обеспечение</t>
  </si>
  <si>
    <t xml:space="preserve">ВСЕГО </t>
  </si>
  <si>
    <t>Сумма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</si>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</sst>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00000%"/>
    <numFmt numFmtId="175" formatCode="#,##0.00_р_."/>
    <numFmt numFmtId="176" formatCode="#,##0.00&quot;р.&quot;"/>
    <numFmt numFmtId="177" formatCode="#,##0.0"/>
    <numFmt numFmtId="178" formatCode="[$-FC19]d\ mmmm\ yyyy\ &quot;г.&quot;"/>
  </numFmts>
  <fonts count="46">
    <font>
      <sz val="10"/>
      <name val="Arial Cyr"/>
      <family val="0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3" fontId="9" fillId="0" borderId="12" xfId="0" applyNumberFormat="1" applyFont="1" applyBorder="1" applyAlignment="1">
      <alignment horizontal="right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9" fillId="0" borderId="11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9%20&#1044;&#1054;&#1061;%20&#1054;&#1046;&#1048;&#1044;%20&#1048;&#1057;&#1055;&#1054;&#1051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 проект бюджета"/>
    </sheetNames>
    <sheetDataSet>
      <sheetData sheetId="0">
        <row r="44">
          <cell r="C44">
            <v>265187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120" zoomScaleNormal="120" zoomScalePageLayoutView="0" workbookViewId="0" topLeftCell="A1">
      <selection activeCell="C31" sqref="C31"/>
    </sheetView>
  </sheetViews>
  <sheetFormatPr defaultColWidth="9.00390625" defaultRowHeight="12.75"/>
  <cols>
    <col min="1" max="1" width="5.625" style="0" customWidth="1"/>
    <col min="2" max="2" width="5.00390625" style="0" customWidth="1"/>
    <col min="3" max="3" width="67.375" style="0" customWidth="1"/>
    <col min="4" max="4" width="13.875" style="0" customWidth="1"/>
    <col min="5" max="5" width="5.75390625" style="0" customWidth="1"/>
  </cols>
  <sheetData>
    <row r="1" spans="1:5" ht="20.25" customHeight="1">
      <c r="A1" s="35" t="s">
        <v>35</v>
      </c>
      <c r="B1" s="35"/>
      <c r="C1" s="35"/>
      <c r="D1" s="35"/>
      <c r="E1" s="4"/>
    </row>
    <row r="2" spans="1:5" ht="14.25" customHeight="1">
      <c r="A2" s="3"/>
      <c r="B2" s="3"/>
      <c r="C2" s="3"/>
      <c r="D2" s="32" t="s">
        <v>29</v>
      </c>
      <c r="E2" s="2"/>
    </row>
    <row r="3" spans="1:5" ht="47.25" customHeight="1">
      <c r="A3" s="13" t="s">
        <v>25</v>
      </c>
      <c r="B3" s="13" t="s">
        <v>26</v>
      </c>
      <c r="C3" s="13" t="s">
        <v>7</v>
      </c>
      <c r="D3" s="13" t="s">
        <v>46</v>
      </c>
      <c r="E3" s="5"/>
    </row>
    <row r="4" spans="1:4" ht="15.75">
      <c r="A4" s="14"/>
      <c r="B4" s="14"/>
      <c r="C4" s="15" t="s">
        <v>45</v>
      </c>
      <c r="D4" s="16">
        <f>D5+D11+D13+D16+D20+D22+D26+D28+D30+D32</f>
        <v>265187</v>
      </c>
    </row>
    <row r="5" spans="1:4" ht="15.75" customHeight="1">
      <c r="A5" s="15" t="s">
        <v>8</v>
      </c>
      <c r="B5" s="15" t="s">
        <v>9</v>
      </c>
      <c r="C5" s="17" t="s">
        <v>0</v>
      </c>
      <c r="D5" s="18">
        <f>D6+D7+D8+D9+D10</f>
        <v>39383</v>
      </c>
    </row>
    <row r="6" spans="1:4" ht="47.25">
      <c r="A6" s="19" t="s">
        <v>8</v>
      </c>
      <c r="B6" s="19" t="s">
        <v>10</v>
      </c>
      <c r="C6" s="20" t="s">
        <v>30</v>
      </c>
      <c r="D6" s="21">
        <f>1859-1072</f>
        <v>787</v>
      </c>
    </row>
    <row r="7" spans="1:4" ht="47.25">
      <c r="A7" s="19" t="s">
        <v>8</v>
      </c>
      <c r="B7" s="19" t="s">
        <v>11</v>
      </c>
      <c r="C7" s="20" t="s">
        <v>31</v>
      </c>
      <c r="D7" s="21">
        <f>26814-160</f>
        <v>26654</v>
      </c>
    </row>
    <row r="8" spans="1:4" ht="39.75" customHeight="1">
      <c r="A8" s="19" t="s">
        <v>8</v>
      </c>
      <c r="B8" s="19" t="s">
        <v>22</v>
      </c>
      <c r="C8" s="33" t="s">
        <v>47</v>
      </c>
      <c r="D8" s="21">
        <v>939</v>
      </c>
    </row>
    <row r="9" spans="1:4" ht="15.75">
      <c r="A9" s="23" t="s">
        <v>8</v>
      </c>
      <c r="B9" s="23" t="s">
        <v>48</v>
      </c>
      <c r="C9" s="33" t="s">
        <v>49</v>
      </c>
      <c r="D9" s="21">
        <v>0</v>
      </c>
    </row>
    <row r="10" spans="1:4" ht="15" customHeight="1">
      <c r="A10" s="23" t="s">
        <v>8</v>
      </c>
      <c r="B10" s="23" t="s">
        <v>36</v>
      </c>
      <c r="C10" s="24" t="s">
        <v>14</v>
      </c>
      <c r="D10" s="25">
        <f>13989-100-400-8-50-200-8-170-50-1000-1000</f>
        <v>11003</v>
      </c>
    </row>
    <row r="11" spans="1:4" ht="15.75" customHeight="1">
      <c r="A11" s="15" t="s">
        <v>10</v>
      </c>
      <c r="B11" s="15" t="s">
        <v>9</v>
      </c>
      <c r="C11" s="26" t="s">
        <v>28</v>
      </c>
      <c r="D11" s="16">
        <f>D12</f>
        <v>620</v>
      </c>
    </row>
    <row r="12" spans="1:4" ht="31.5">
      <c r="A12" s="19" t="s">
        <v>10</v>
      </c>
      <c r="B12" s="19" t="s">
        <v>23</v>
      </c>
      <c r="C12" s="27" t="s">
        <v>32</v>
      </c>
      <c r="D12" s="21">
        <v>620</v>
      </c>
    </row>
    <row r="13" spans="1:4" ht="15.75" customHeight="1">
      <c r="A13" s="15" t="s">
        <v>11</v>
      </c>
      <c r="B13" s="15" t="s">
        <v>9</v>
      </c>
      <c r="C13" s="17" t="s">
        <v>1</v>
      </c>
      <c r="D13" s="16">
        <f>D15+D14</f>
        <v>65604</v>
      </c>
    </row>
    <row r="14" spans="1:4" ht="15.75" customHeight="1">
      <c r="A14" s="28" t="s">
        <v>11</v>
      </c>
      <c r="B14" s="28" t="s">
        <v>23</v>
      </c>
      <c r="C14" s="29" t="s">
        <v>40</v>
      </c>
      <c r="D14" s="21">
        <f>69165-50-600-3400-215-414</f>
        <v>64486</v>
      </c>
    </row>
    <row r="15" spans="1:4" ht="15.75" customHeight="1">
      <c r="A15" s="28" t="s">
        <v>11</v>
      </c>
      <c r="B15" s="28" t="s">
        <v>12</v>
      </c>
      <c r="C15" s="29" t="s">
        <v>17</v>
      </c>
      <c r="D15" s="21">
        <f>2378-560-300-400</f>
        <v>1118</v>
      </c>
    </row>
    <row r="16" spans="1:4" ht="15.75" customHeight="1">
      <c r="A16" s="15" t="s">
        <v>18</v>
      </c>
      <c r="B16" s="15" t="s">
        <v>9</v>
      </c>
      <c r="C16" s="17" t="s">
        <v>2</v>
      </c>
      <c r="D16" s="16">
        <f>D17+D18+D19</f>
        <v>88339</v>
      </c>
    </row>
    <row r="17" spans="1:4" ht="15.75" customHeight="1">
      <c r="A17" s="19" t="s">
        <v>18</v>
      </c>
      <c r="B17" s="19" t="s">
        <v>8</v>
      </c>
      <c r="C17" s="22" t="s">
        <v>19</v>
      </c>
      <c r="D17" s="21">
        <f>2489-15-600</f>
        <v>1874</v>
      </c>
    </row>
    <row r="18" spans="1:4" ht="15.75" customHeight="1">
      <c r="A18" s="19" t="s">
        <v>18</v>
      </c>
      <c r="B18" s="19" t="s">
        <v>20</v>
      </c>
      <c r="C18" s="22" t="s">
        <v>21</v>
      </c>
      <c r="D18" s="21">
        <f>22703-133-300</f>
        <v>22270</v>
      </c>
    </row>
    <row r="19" spans="1:4" ht="15.75" customHeight="1">
      <c r="A19" s="19" t="s">
        <v>18</v>
      </c>
      <c r="B19" s="19" t="s">
        <v>10</v>
      </c>
      <c r="C19" s="22" t="s">
        <v>33</v>
      </c>
      <c r="D19" s="21">
        <f>66826-81-22-435-500-100-300-500-8-205-480</f>
        <v>64195</v>
      </c>
    </row>
    <row r="20" spans="1:4" ht="15.75" customHeight="1">
      <c r="A20" s="15" t="s">
        <v>15</v>
      </c>
      <c r="B20" s="15" t="s">
        <v>9</v>
      </c>
      <c r="C20" s="30" t="s">
        <v>3</v>
      </c>
      <c r="D20" s="16">
        <f>D21</f>
        <v>44989</v>
      </c>
    </row>
    <row r="21" spans="1:4" ht="15.75" customHeight="1">
      <c r="A21" s="19" t="s">
        <v>15</v>
      </c>
      <c r="B21" s="19" t="s">
        <v>8</v>
      </c>
      <c r="C21" s="22" t="s">
        <v>3</v>
      </c>
      <c r="D21" s="21">
        <f>46256-667-600</f>
        <v>44989</v>
      </c>
    </row>
    <row r="22" spans="1:4" ht="15.75" customHeight="1">
      <c r="A22" s="15" t="s">
        <v>24</v>
      </c>
      <c r="B22" s="15" t="s">
        <v>9</v>
      </c>
      <c r="C22" s="17" t="s">
        <v>4</v>
      </c>
      <c r="D22" s="16">
        <f>D23+D24+D25</f>
        <v>3267</v>
      </c>
    </row>
    <row r="23" spans="1:4" ht="15.75" customHeight="1">
      <c r="A23" s="19" t="s">
        <v>24</v>
      </c>
      <c r="B23" s="19" t="s">
        <v>8</v>
      </c>
      <c r="C23" s="22" t="s">
        <v>44</v>
      </c>
      <c r="D23" s="21">
        <v>808</v>
      </c>
    </row>
    <row r="24" spans="1:4" ht="15.75" customHeight="1">
      <c r="A24" s="19" t="s">
        <v>24</v>
      </c>
      <c r="B24" s="19" t="s">
        <v>10</v>
      </c>
      <c r="C24" s="22" t="s">
        <v>27</v>
      </c>
      <c r="D24" s="21">
        <v>1580</v>
      </c>
    </row>
    <row r="25" spans="1:4" ht="15.75" customHeight="1">
      <c r="A25" s="19" t="s">
        <v>24</v>
      </c>
      <c r="B25" s="19" t="s">
        <v>22</v>
      </c>
      <c r="C25" s="31" t="s">
        <v>5</v>
      </c>
      <c r="D25" s="21">
        <v>879</v>
      </c>
    </row>
    <row r="26" spans="1:4" ht="15.75" customHeight="1">
      <c r="A26" s="15" t="s">
        <v>16</v>
      </c>
      <c r="B26" s="15" t="s">
        <v>9</v>
      </c>
      <c r="C26" s="17" t="s">
        <v>34</v>
      </c>
      <c r="D26" s="16">
        <f>D27</f>
        <v>18685</v>
      </c>
    </row>
    <row r="27" spans="1:4" ht="15.75" customHeight="1">
      <c r="A27" s="23" t="s">
        <v>16</v>
      </c>
      <c r="B27" s="23" t="s">
        <v>8</v>
      </c>
      <c r="C27" s="22" t="s">
        <v>39</v>
      </c>
      <c r="D27" s="21">
        <f>19735-50-1000</f>
        <v>18685</v>
      </c>
    </row>
    <row r="28" spans="1:4" ht="15.75" customHeight="1">
      <c r="A28" s="15" t="s">
        <v>12</v>
      </c>
      <c r="B28" s="15" t="s">
        <v>9</v>
      </c>
      <c r="C28" s="17" t="s">
        <v>38</v>
      </c>
      <c r="D28" s="16">
        <f>D29</f>
        <v>4300</v>
      </c>
    </row>
    <row r="29" spans="1:4" ht="15.75" customHeight="1">
      <c r="A29" s="19" t="s">
        <v>12</v>
      </c>
      <c r="B29" s="19" t="s">
        <v>20</v>
      </c>
      <c r="C29" s="22" t="s">
        <v>6</v>
      </c>
      <c r="D29" s="21">
        <v>4300</v>
      </c>
    </row>
    <row r="30" spans="1:4" ht="15.75" customHeight="1">
      <c r="A30" s="1" t="s">
        <v>36</v>
      </c>
      <c r="B30" s="1" t="s">
        <v>9</v>
      </c>
      <c r="C30" s="17" t="s">
        <v>13</v>
      </c>
      <c r="D30" s="8">
        <f>D31</f>
        <v>0</v>
      </c>
    </row>
    <row r="31" spans="1:4" ht="33" customHeight="1">
      <c r="A31" s="7" t="s">
        <v>36</v>
      </c>
      <c r="B31" s="7" t="s">
        <v>8</v>
      </c>
      <c r="C31" s="20" t="s">
        <v>37</v>
      </c>
      <c r="D31" s="6">
        <v>0</v>
      </c>
    </row>
    <row r="32" spans="1:4" ht="25.5" hidden="1">
      <c r="A32" s="1" t="s">
        <v>41</v>
      </c>
      <c r="B32" s="1" t="s">
        <v>9</v>
      </c>
      <c r="C32" s="11" t="s">
        <v>42</v>
      </c>
      <c r="D32" s="10">
        <f>D33</f>
        <v>0</v>
      </c>
    </row>
    <row r="33" spans="1:4" ht="12.75" hidden="1">
      <c r="A33" s="7" t="s">
        <v>41</v>
      </c>
      <c r="B33" s="7" t="s">
        <v>10</v>
      </c>
      <c r="C33" s="9" t="s">
        <v>43</v>
      </c>
      <c r="D33" s="12"/>
    </row>
    <row r="35" ht="12.75" hidden="1">
      <c r="D35" s="34">
        <f>'[1]в проект бюджета'!$C$44</f>
        <v>265187</v>
      </c>
    </row>
    <row r="36" ht="12.75" hidden="1">
      <c r="D36" s="34">
        <f>D4-D35</f>
        <v>0</v>
      </c>
    </row>
  </sheetData>
  <sheetProtection/>
  <mergeCells count="1">
    <mergeCell ref="A1:D1"/>
  </mergeCells>
  <printOptions/>
  <pageMargins left="0.7874015748031497" right="0.3937007874015748" top="0.984251968503937" bottom="0.7874015748031497" header="0.5118110236220472" footer="0"/>
  <pageSetup firstPageNumber="98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sachapc</cp:lastModifiedBy>
  <cp:lastPrinted>2020-11-11T13:26:28Z</cp:lastPrinted>
  <dcterms:created xsi:type="dcterms:W3CDTF">2004-10-12T12:01:32Z</dcterms:created>
  <dcterms:modified xsi:type="dcterms:W3CDTF">2020-11-11T13:27:33Z</dcterms:modified>
  <cp:category/>
  <cp:version/>
  <cp:contentType/>
  <cp:contentStatus/>
</cp:coreProperties>
</file>