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75" windowWidth="15195" windowHeight="663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<sst xmlns="http://schemas.openxmlformats.org/spreadsheetml/2006/main" count="1536" uniqueCount="353">
  <si>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</si>
  <si>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</si>
  <si>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</si>
  <si>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</si>
  <si>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</si>
  <si>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</si>
  <si>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</si>
  <si>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</si>
  <si>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</si>
  <si>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</si>
  <si>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</si>
  <si>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</si>
  <si>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</si>
  <si>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</si>
  <si>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</si>
  <si>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</si>
  <si>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</si>
  <si>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</si>
  <si>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</si>
  <si>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</si>
  <si>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</si>
  <si>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</si>
  <si>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</si>
  <si>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</si>
  <si>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</si>
  <si>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</si>
  <si>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</si>
  <si>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</si>
  <si>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</si>
  <si>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</si>
  <si>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</si>
  <si>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</si>
  <si>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</si>
  <si>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</si>
  <si>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</si>
  <si>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</si>
  <si>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</si>
  <si>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</si>
  <si>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</si>
  <si>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</si>
  <si>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</si>
  <si>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</si>
  <si>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</si>
  <si>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</si>
  <si>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</si>
  <si>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</si>
  <si>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</si>
  <si>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</si>
  <si>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</si>
  <si>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</si>
  <si>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</si>
  <si>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</si>
  <si>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</si>
  <si>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</si>
  <si>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</si>
  <si>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</si>
  <si>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</si>
  <si>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</si>
  <si>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</si>
  <si>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</si>
  <si>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</si>
  <si>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</si>
  <si>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</si>
  <si>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</si>
  <si>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</si>
  <si>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</si>
  <si>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</si>
  <si>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</si>
  <si>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</si>
  <si>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</si>
  <si>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</si>
  <si>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</si>
  <si>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</si>
  <si>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</si>
  <si>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</si>
  <si>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</si>
  <si>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</si>
  <si>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</si>
  <si>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</si>
  <si>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</si>
  <si>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</si>
  <si>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</si>
  <si>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</si>
  <si>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</si>
  <si>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</si>
  <si>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</si>
  <si>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</si>
  <si>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</si>
  <si>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</si>
  <si>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</si>
  <si>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09 0 01 S9111</t>
  </si>
  <si>
    <t>18 0 00 00000</t>
  </si>
  <si>
    <t>18 0 01 00000</t>
  </si>
  <si>
    <t>18 0 01 00910</t>
  </si>
  <si>
    <t>0503</t>
  </si>
  <si>
    <t>16 0 00 00000</t>
  </si>
  <si>
    <t>16 0 01 00000</t>
  </si>
  <si>
    <t>16 0 01 00660</t>
  </si>
  <si>
    <t>16 0 01 00670</t>
  </si>
  <si>
    <t>16 0 01 00680</t>
  </si>
  <si>
    <t>16 0 01 00690</t>
  </si>
  <si>
    <t>16 0 01 01020</t>
  </si>
  <si>
    <t>20 0 08 00000</t>
  </si>
  <si>
    <t>20 0 08 S0240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</si>
  <si>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</si>
  <si>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</si>
  <si>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</si>
  <si>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</si>
  <si>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</si>
  <si>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</si>
  <si>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</si>
  <si>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</si>
  <si>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</si>
  <si>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</si>
  <si>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</si>
  <si>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</si>
  <si>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</si>
  <si>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</si>
  <si>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</si>
  <si>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</si>
  <si>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</si>
  <si>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</si>
  <si>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</si>
  <si>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</si>
  <si>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</si>
  <si>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</si>
  <si>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</si>
  <si>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</si>
  <si>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</si>
  <si>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</si>
  <si>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</si>
  <si>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</si>
  <si>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03 0 01 00480</t>
  </si>
  <si>
    <t>03 0 01 00800</t>
  </si>
  <si>
    <t>1006</t>
  </si>
  <si>
    <t>03 0 01 00470</t>
  </si>
  <si>
    <t>320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</si>
  <si>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</si>
  <si>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</si>
  <si>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</si>
  <si>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</si>
  <si>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</si>
  <si>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</si>
  <si>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</si>
  <si>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</si>
  <si>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</si>
  <si>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1102</t>
  </si>
  <si>
    <t>13 0 02 00000</t>
  </si>
  <si>
    <t>13 0 02 00620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</si>
  <si>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</si>
  <si>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</si>
  <si>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</si>
  <si>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</si>
  <si>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</si>
  <si>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</si>
  <si>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</si>
  <si>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</si>
  <si>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</si>
  <si>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</si>
  <si>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</si>
  <si>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</si>
  <si>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</si>
  <si>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</si>
  <si>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</si>
  <si>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</si>
  <si>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</si>
  <si>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</si>
  <si>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</si>
  <si>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</si>
  <si>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</si>
  <si>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</si>
  <si>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</si>
  <si>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</si>
  <si>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</si>
  <si>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</si>
  <si>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</si>
  <si>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</si>
  <si>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</si>
  <si>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</si>
  <si>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</si>
  <si>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</si>
  <si>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</si>
  <si>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</si>
  <si>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</si>
  <si>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</si>
  <si>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</si>
  <si>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</si>
  <si>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</si>
  <si>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</si>
  <si>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</si>
  <si>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</si>
  <si>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</si>
  <si>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</si>
  <si>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</si>
  <si>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</si>
  <si>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</si>
  <si>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</si>
  <si>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</si>
  <si>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</si>
  <si>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</si>
  <si>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</si>
  <si>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</si>
  <si>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</si>
  <si>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</si>
  <si>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</si>
  <si>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</si>
  <si>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</si>
  <si>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</si>
  <si>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</si>
  <si>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</si>
  <si>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</si>
  <si>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</si>
  <si>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</si>
  <si>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</si>
  <si>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</si>
  <si>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</si>
  <si>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</si>
  <si>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</si>
  <si>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</si>
  <si>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</si>
  <si>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</si>
  <si>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</si>
  <si>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</si>
  <si>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</si>
  <si>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</si>
  <si>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</si>
  <si>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</si>
  <si>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</si>
  <si>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</si>
  <si>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</si>
  <si>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</si>
  <si>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</si>
  <si>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</si>
  <si>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</si>
  <si>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</si>
  <si>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</si>
  <si>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</si>
  <si>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</si>
  <si>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</si>
  <si>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</si>
  <si>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</si>
  <si>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</si>
  <si>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</si>
  <si>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</si>
  <si>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</si>
  <si>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</si>
  <si>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</si>
  <si>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</si>
  <si>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</si>
  <si>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</si>
  <si>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</si>
  <si>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</si>
  <si>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</si>
  <si>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</si>
  <si>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</si>
  <si>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</si>
  <si>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</si>
  <si>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</si>
  <si>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</si>
  <si>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</si>
  <si>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</si>
  <si>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</si>
  <si>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</si>
  <si>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</si>
  <si>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</si>
  <si>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</si>
  <si>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</si>
  <si>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</si>
  <si>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</si>
  <si>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</si>
  <si>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</si>
  <si>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</si>
  <si>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</si>
  <si>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</si>
  <si>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</si>
  <si>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</si>
  <si>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</si>
  <si>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</si>
  <si>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</si>
  <si>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</si>
  <si>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</si>
  <si>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</si>
  <si>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</si>
  <si>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</si>
  <si>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</si>
  <si>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</si>
  <si>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</si>
  <si>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</si>
  <si>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</si>
  <si>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</si>
  <si>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</si>
  <si>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</si>
  <si>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</si>
  <si>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</si>
  <si>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</si>
  <si>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</si>
  <si>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</si>
  <si>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</si>
  <si>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</si>
  <si>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</si>
  <si>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</si>
  <si>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</si>
  <si>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</si>
  <si>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</si>
  <si>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</si>
  <si>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</si>
  <si>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</si>
  <si>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</si>
  <si>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20 0 07 00000</t>
  </si>
  <si>
    <t>20 0 07 00530</t>
  </si>
  <si>
    <t>16 0 01 00150</t>
  </si>
  <si>
    <t>400</t>
  </si>
  <si>
    <t>410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</si>
  <si>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</si>
  <si>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</si>
  <si>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19 0 R1 00000</t>
  </si>
  <si>
    <t>19 0 R1 85000</t>
  </si>
  <si>
    <t>Региональный проект "Дорожная сеть"</t>
  </si>
  <si>
    <t>Реализация национального проекта "Безопасные и качественные автомобильные дороги"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</si>
  <si>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</si>
  <si>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</si>
  <si>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</si>
  <si>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0314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</si>
  <si>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</si>
  <si>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</si>
  <si>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</si>
  <si>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>16 0 01 01010</t>
  </si>
  <si>
    <t>Расходы на "Проект размещения и установку памятной стелы "Малоярославец-Город воинской славы"</t>
  </si>
  <si>
    <t>Капитальные вложения в объекты государственной (муниципальной) собственности</t>
  </si>
  <si>
    <t>Бюджетные инвестиции</t>
  </si>
  <si>
    <t>Средства на обеспечение расходных обязательств муниципальных образований Калужской области</t>
  </si>
  <si>
    <t>Реализация инициативных проектов на благоустройство территории клуба "Центр культуры и отдыха "Огонек"</t>
  </si>
  <si>
    <t>20 0 08 S0241</t>
  </si>
  <si>
    <t>0107</t>
  </si>
  <si>
    <t>70 0 03 00000</t>
  </si>
  <si>
    <t>70 0 03 00950</t>
  </si>
  <si>
    <t>880</t>
  </si>
  <si>
    <t>Основное мероприятие "Обеспечение проведения выборов и референдумов"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</si>
  <si>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</si>
  <si>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</si>
  <si>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</si>
  <si>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12 0 00 00000</t>
  </si>
  <si>
    <t>12 0 01 00000</t>
  </si>
  <si>
    <t>12 0 01 00580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</si>
  <si>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</si>
  <si>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</si>
  <si>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20 0 13 00000</t>
  </si>
  <si>
    <t>20 0 13 86060</t>
  </si>
  <si>
    <t>70 0 03 00150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</si>
  <si>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</si>
  <si>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области""</t>
  </si>
  <si>
    <t>Бюджетные ассигнования на 2021 год утвержденные Решением городской Думы  от 24.12.2020 г. № 35  (в редакции Решений от 28.01.2021 № 53, от 29.07.2021 № 104, от 23.09.2021 № 118)</t>
  </si>
  <si>
    <t xml:space="preserve">Приложение № 2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12 октября 2021 года №122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</si>
</sst>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15" xfId="12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38" fillId="0" borderId="19" xfId="56" applyNumberFormat="1" applyFont="1" applyBorder="1" applyAlignment="1" applyProtection="1">
      <alignment horizontal="center" vertical="top" wrapText="1"/>
      <protection/>
    </xf>
    <xf numFmtId="49" fontId="38" fillId="0" borderId="19" xfId="48" applyNumberFormat="1" applyFont="1" applyBorder="1" applyAlignment="1" applyProtection="1">
      <alignment horizontal="left" vertical="top" wrapText="1"/>
      <protection/>
    </xf>
    <xf numFmtId="4" fontId="38" fillId="35" borderId="19" xfId="73" applyNumberFormat="1" applyFont="1" applyFill="1" applyBorder="1" applyAlignment="1" applyProtection="1">
      <alignment horizontal="right" vertical="top" shrinkToFit="1"/>
      <protection/>
    </xf>
    <xf numFmtId="49" fontId="40" fillId="0" borderId="19" xfId="48" applyNumberFormat="1" applyFont="1" applyBorder="1" applyAlignment="1" applyProtection="1">
      <alignment horizontal="left" vertical="top" wrapText="1"/>
      <protection/>
    </xf>
    <xf numFmtId="49" fontId="40" fillId="0" borderId="19" xfId="56" applyNumberFormat="1" applyFont="1" applyBorder="1" applyAlignment="1" applyProtection="1">
      <alignment horizontal="center" vertical="top" wrapText="1"/>
      <protection/>
    </xf>
    <xf numFmtId="4" fontId="40" fillId="0" borderId="19" xfId="73" applyNumberFormat="1" applyFont="1" applyBorder="1" applyAlignment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39" fillId="0" borderId="19" xfId="46" applyNumberFormat="1" applyFont="1" applyBorder="1" applyAlignment="1" applyProtection="1">
      <alignment horizontal="left" vertical="top" wrapText="1"/>
      <protection/>
    </xf>
    <xf numFmtId="49" fontId="40" fillId="0" borderId="19" xfId="54" applyNumberFormat="1" applyFont="1" applyBorder="1" applyAlignment="1" applyProtection="1">
      <alignment horizontal="center" vertical="top" wrapText="1"/>
      <protection/>
    </xf>
    <xf numFmtId="49" fontId="40" fillId="0" borderId="19" xfId="48" applyNumberFormat="1" applyFont="1" applyFill="1" applyBorder="1" applyAlignment="1" applyProtection="1">
      <alignment horizontal="left" vertical="top" wrapText="1"/>
      <protection/>
    </xf>
    <xf numFmtId="49" fontId="40" fillId="0" borderId="19" xfId="56" applyNumberFormat="1" applyFont="1" applyFill="1" applyBorder="1" applyAlignment="1" applyProtection="1">
      <alignment horizontal="center" vertical="top" wrapText="1"/>
      <protection/>
    </xf>
    <xf numFmtId="4" fontId="10" fillId="0" borderId="19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37" borderId="19" xfId="120" applyFont="1" applyFill="1" applyBorder="1" applyAlignment="1">
      <alignment horizontal="center" vertical="center" wrapText="1"/>
      <protection/>
    </xf>
    <xf numFmtId="49" fontId="38" fillId="0" borderId="19" xfId="48" applyNumberFormat="1" applyFont="1" applyFill="1" applyBorder="1" applyAlignment="1" applyProtection="1">
      <alignment horizontal="left" vertical="top" wrapText="1"/>
      <protection/>
    </xf>
    <xf numFmtId="49" fontId="38" fillId="0" borderId="19" xfId="56" applyNumberFormat="1" applyFont="1" applyFill="1" applyBorder="1" applyAlignment="1" applyProtection="1">
      <alignment horizontal="center" vertical="top" wrapText="1"/>
      <protection/>
    </xf>
    <xf numFmtId="4" fontId="40" fillId="0" borderId="19" xfId="73" applyNumberFormat="1" applyFont="1" applyFill="1" applyBorder="1" applyAlignment="1" applyProtection="1">
      <alignment horizontal="right" vertical="top" shrinkToFit="1"/>
      <protection/>
    </xf>
    <xf numFmtId="49" fontId="56" fillId="0" borderId="19" xfId="48" applyNumberFormat="1" applyFont="1" applyBorder="1" applyAlignment="1" applyProtection="1">
      <alignment horizontal="left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6" applyNumberFormat="1" applyProtection="1">
      <alignment horizontal="center" vertical="top" wrapText="1"/>
      <protection/>
    </xf>
    <xf numFmtId="49" fontId="40" fillId="0" borderId="2" xfId="63" applyNumberFormat="1" applyFont="1" applyProtection="1">
      <alignment horizontal="left" vertical="top" wrapText="1"/>
      <protection/>
    </xf>
    <xf numFmtId="49" fontId="40" fillId="0" borderId="2" xfId="76" applyNumberFormat="1" applyFont="1" applyProtection="1">
      <alignment horizontal="center" vertical="top" wrapText="1"/>
      <protection/>
    </xf>
    <xf numFmtId="4" fontId="8" fillId="35" borderId="19" xfId="0" applyNumberFormat="1" applyFont="1" applyFill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4" fontId="38" fillId="35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21" xfId="74" applyNumberFormat="1" applyFont="1" applyFill="1" applyBorder="1" applyAlignment="1" applyProtection="1">
      <alignment horizontal="right" vertical="top" shrinkToFit="1"/>
      <protection/>
    </xf>
    <xf numFmtId="4" fontId="40" fillId="35" borderId="19" xfId="74" applyNumberFormat="1" applyFont="1" applyFill="1" applyBorder="1" applyAlignment="1" applyProtection="1">
      <alignment horizontal="right" vertical="top" shrinkToFit="1"/>
      <protection/>
    </xf>
    <xf numFmtId="4" fontId="40" fillId="0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5" xfId="74" applyNumberFormat="1" applyFont="1" applyFill="1" applyBorder="1" applyAlignment="1" applyProtection="1">
      <alignment horizontal="right" vertical="top" shrinkToFit="1"/>
      <protection/>
    </xf>
    <xf numFmtId="4" fontId="38" fillId="35" borderId="22" xfId="73" applyNumberFormat="1" applyFont="1" applyFill="1" applyBorder="1" applyAlignment="1" applyProtection="1">
      <alignment horizontal="right" vertical="top" shrinkToFit="1"/>
      <protection/>
    </xf>
    <xf numFmtId="4" fontId="38" fillId="35" borderId="22" xfId="74" applyNumberFormat="1" applyFont="1" applyFill="1" applyBorder="1" applyAlignment="1" applyProtection="1">
      <alignment horizontal="right" vertical="top" shrinkToFit="1"/>
      <protection/>
    </xf>
    <xf numFmtId="49" fontId="40" fillId="0" borderId="2" xfId="64" applyNumberFormat="1" applyFont="1" applyProtection="1">
      <alignment horizontal="left" vertical="top" wrapText="1"/>
      <protection/>
    </xf>
    <xf numFmtId="49" fontId="40" fillId="0" borderId="23" xfId="49" applyNumberFormat="1" applyFont="1" applyBorder="1" applyAlignment="1" applyProtection="1">
      <alignment horizontal="left" vertical="top" wrapText="1"/>
      <protection/>
    </xf>
    <xf numFmtId="49" fontId="38" fillId="0" borderId="19" xfId="63" applyNumberFormat="1" applyFont="1" applyBorder="1" applyAlignment="1" applyProtection="1">
      <alignment horizontal="left" vertical="top" wrapText="1"/>
      <protection/>
    </xf>
    <xf numFmtId="49" fontId="40" fillId="0" borderId="2" xfId="77" applyNumberFormat="1" applyFont="1" applyProtection="1">
      <alignment horizontal="center" vertical="top" wrapText="1"/>
      <protection/>
    </xf>
    <xf numFmtId="49" fontId="38" fillId="0" borderId="24" xfId="76" applyNumberFormat="1" applyFont="1" applyFill="1" applyBorder="1" applyAlignment="1" applyProtection="1">
      <alignment horizontal="center" vertical="top" wrapText="1"/>
      <protection/>
    </xf>
    <xf numFmtId="49" fontId="40" fillId="0" borderId="24" xfId="57" applyNumberFormat="1" applyFont="1" applyBorder="1" applyAlignment="1" applyProtection="1">
      <alignment horizontal="center" vertical="top" wrapText="1"/>
      <protection/>
    </xf>
    <xf numFmtId="49" fontId="38" fillId="0" borderId="2" xfId="76" applyNumberFormat="1" applyFont="1" applyFill="1" applyAlignment="1" applyProtection="1">
      <alignment horizontal="center" vertical="top" wrapText="1"/>
      <protection/>
    </xf>
    <xf numFmtId="4" fontId="8" fillId="35" borderId="19" xfId="73" applyNumberFormat="1" applyFont="1" applyFill="1" applyBorder="1" applyAlignment="1" applyProtection="1">
      <alignment horizontal="right" vertical="top" shrinkToFit="1"/>
      <protection/>
    </xf>
    <xf numFmtId="49" fontId="38" fillId="0" borderId="2" xfId="62" applyNumberFormat="1" applyProtection="1">
      <alignment horizontal="left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40" fillId="0" borderId="2" xfId="62" applyNumberFormat="1" applyFont="1" applyProtection="1">
      <alignment horizontal="left" vertical="top" wrapText="1"/>
      <protection/>
    </xf>
    <xf numFmtId="49" fontId="40" fillId="0" borderId="2" xfId="75" applyNumberFormat="1" applyFont="1" applyProtection="1">
      <alignment horizontal="center" vertical="top" wrapText="1"/>
      <protection/>
    </xf>
    <xf numFmtId="49" fontId="40" fillId="0" borderId="0" xfId="49" applyNumberFormat="1" applyFont="1" applyAlignment="1" applyProtection="1">
      <alignment horizontal="left" vertical="top" wrapText="1"/>
      <protection/>
    </xf>
    <xf numFmtId="4" fontId="38" fillId="0" borderId="19" xfId="73" applyNumberFormat="1" applyFont="1" applyFill="1" applyBorder="1" applyAlignment="1" applyProtection="1">
      <alignment horizontal="right" vertical="top" shrinkToFit="1"/>
      <protection/>
    </xf>
    <xf numFmtId="0" fontId="13" fillId="0" borderId="19" xfId="120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120" applyFont="1" applyFill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9" fillId="0" borderId="0" xfId="120" applyFont="1" applyFill="1" applyAlignment="1">
      <alignment horizontal="center" vertic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2 4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8 4" xfId="77"/>
    <cellStyle name="xl39" xfId="78"/>
    <cellStyle name="xl39 2" xfId="79"/>
    <cellStyle name="xl40" xfId="80"/>
    <cellStyle name="xl40 2" xfId="81"/>
    <cellStyle name="xl41" xfId="82"/>
    <cellStyle name="xl41 2" xfId="83"/>
    <cellStyle name="xl42" xfId="84"/>
    <cellStyle name="xl42 2" xfId="85"/>
    <cellStyle name="xl43" xfId="86"/>
    <cellStyle name="xl43 2" xfId="87"/>
    <cellStyle name="xl44" xfId="88"/>
    <cellStyle name="xl44 2" xfId="89"/>
    <cellStyle name="xl45" xfId="90"/>
    <cellStyle name="xl45 2" xfId="91"/>
    <cellStyle name="xl46" xfId="92"/>
    <cellStyle name="xl46 2" xfId="93"/>
    <cellStyle name="xl47" xfId="94"/>
    <cellStyle name="xl47 2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Hyperlink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2" xfId="116"/>
    <cellStyle name="Обычный 3" xfId="117"/>
    <cellStyle name="Обычный 4" xfId="118"/>
    <cellStyle name="Обычный 5" xfId="119"/>
    <cellStyle name="Обычный_Лист1" xfId="120"/>
    <cellStyle name="Followed Hyperlink" xfId="121"/>
    <cellStyle name="Плохой" xfId="122"/>
    <cellStyle name="Пояснение" xfId="123"/>
    <cellStyle name="Примечание" xfId="124"/>
    <cellStyle name="Примечание 2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125" style="0" customWidth="1"/>
    <col min="7" max="7" width="12.75390625" style="0" customWidth="1"/>
    <col min="8" max="8" width="14.125" style="0" customWidth="1"/>
  </cols>
  <sheetData>
    <row r="1" spans="6:8" ht="94.5" customHeight="1">
      <c r="F1" s="57" t="s">
        <v>352</v>
      </c>
      <c r="G1" s="57"/>
      <c r="H1" s="57"/>
    </row>
    <row r="2" spans="1:8" ht="16.5" customHeight="1">
      <c r="A2" s="59" t="s">
        <v>304</v>
      </c>
      <c r="B2" s="59"/>
      <c r="C2" s="59"/>
      <c r="D2" s="59"/>
      <c r="E2" s="59"/>
      <c r="F2" s="59"/>
      <c r="G2" s="59"/>
      <c r="H2" s="59"/>
    </row>
    <row r="3" spans="1:8" ht="75.75" customHeight="1">
      <c r="A3" s="2"/>
      <c r="B3" s="3"/>
      <c r="C3" s="3"/>
      <c r="D3" s="21"/>
      <c r="E3" s="21"/>
      <c r="F3" s="56" t="s">
        <v>305</v>
      </c>
      <c r="G3" s="56"/>
      <c r="H3" s="56"/>
    </row>
    <row r="4" spans="1:8" ht="45.75" customHeight="1">
      <c r="A4" s="60" t="s">
        <v>6</v>
      </c>
      <c r="B4" s="60"/>
      <c r="C4" s="60"/>
      <c r="D4" s="60"/>
      <c r="E4" s="60"/>
      <c r="F4" s="60"/>
      <c r="G4" s="60"/>
      <c r="H4" s="60"/>
    </row>
    <row r="5" spans="1:8" ht="12.75">
      <c r="A5" s="58" t="s">
        <v>0</v>
      </c>
      <c r="B5" s="58"/>
      <c r="C5" s="58"/>
      <c r="D5" s="58"/>
      <c r="E5" s="58"/>
      <c r="F5" s="58"/>
      <c r="G5" s="58"/>
      <c r="H5" s="58"/>
    </row>
    <row r="6" spans="1:8" ht="108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5" t="s">
        <v>351</v>
      </c>
      <c r="G6" s="22" t="s">
        <v>302</v>
      </c>
      <c r="H6" s="23" t="s">
        <v>303</v>
      </c>
    </row>
    <row r="7" spans="1:8" ht="14.25" customHeight="1">
      <c r="A7" s="5">
        <v>1</v>
      </c>
      <c r="B7" s="5">
        <v>2</v>
      </c>
      <c r="C7" s="6">
        <v>3</v>
      </c>
      <c r="D7" s="7">
        <v>4</v>
      </c>
      <c r="E7" s="8">
        <v>5</v>
      </c>
      <c r="F7" s="5">
        <v>6</v>
      </c>
      <c r="G7" s="5">
        <v>7</v>
      </c>
      <c r="H7" s="5">
        <v>8</v>
      </c>
    </row>
    <row r="8" spans="1:8" ht="63">
      <c r="A8" s="16" t="s">
        <v>7</v>
      </c>
      <c r="B8" s="17" t="s">
        <v>8</v>
      </c>
      <c r="C8" s="13"/>
      <c r="D8" s="13"/>
      <c r="E8" s="13"/>
      <c r="F8" s="15">
        <f>F9+F108+F124+F181+F260+F294+F325+F341+F348</f>
        <v>292986914.75</v>
      </c>
      <c r="G8" s="15">
        <f>G9+G108+G124+G181+G260+G294+G325+G341+G348</f>
        <v>16000000</v>
      </c>
      <c r="H8" s="15">
        <f>H9+H108+H124+H181+H260+H294+H325+H341+H348</f>
        <v>308986914.75</v>
      </c>
    </row>
    <row r="9" spans="1:8" ht="12.75">
      <c r="A9" s="12" t="s">
        <v>159</v>
      </c>
      <c r="B9" s="13" t="s">
        <v>8</v>
      </c>
      <c r="C9" s="13" t="s">
        <v>9</v>
      </c>
      <c r="D9" s="13"/>
      <c r="E9" s="13"/>
      <c r="F9" s="15">
        <f>F10+F23+F40+F46+F55+F61</f>
        <v>42652310.22</v>
      </c>
      <c r="G9" s="15">
        <f>G10+G23+G40+G46+G55+G61</f>
        <v>0</v>
      </c>
      <c r="H9" s="15">
        <f>H10+H23+H40+H46+H55+H61</f>
        <v>42652310.22</v>
      </c>
    </row>
    <row r="10" spans="1:8" ht="55.5" customHeight="1">
      <c r="A10" s="12" t="s">
        <v>160</v>
      </c>
      <c r="B10" s="13" t="s">
        <v>8</v>
      </c>
      <c r="C10" s="13" t="s">
        <v>10</v>
      </c>
      <c r="D10" s="13"/>
      <c r="E10" s="13"/>
      <c r="F10" s="15">
        <f aca="true" t="shared" si="0" ref="F10:H11">F11</f>
        <v>2866932</v>
      </c>
      <c r="G10" s="15">
        <f t="shared" si="0"/>
        <v>0</v>
      </c>
      <c r="H10" s="15">
        <f t="shared" si="0"/>
        <v>2866932</v>
      </c>
    </row>
    <row r="11" spans="1:8" ht="66.75" customHeight="1">
      <c r="A11" s="12" t="s">
        <v>161</v>
      </c>
      <c r="B11" s="13" t="s">
        <v>8</v>
      </c>
      <c r="C11" s="13" t="s">
        <v>10</v>
      </c>
      <c r="D11" s="13" t="s">
        <v>11</v>
      </c>
      <c r="E11" s="13"/>
      <c r="F11" s="15">
        <f t="shared" si="0"/>
        <v>2866932</v>
      </c>
      <c r="G11" s="15">
        <f t="shared" si="0"/>
        <v>0</v>
      </c>
      <c r="H11" s="15">
        <f t="shared" si="0"/>
        <v>2866932</v>
      </c>
    </row>
    <row r="12" spans="1:8" ht="53.25" customHeight="1">
      <c r="A12" s="12" t="s">
        <v>162</v>
      </c>
      <c r="B12" s="13" t="s">
        <v>8</v>
      </c>
      <c r="C12" s="13" t="s">
        <v>10</v>
      </c>
      <c r="D12" s="13" t="s">
        <v>12</v>
      </c>
      <c r="E12" s="13"/>
      <c r="F12" s="15">
        <f>F13+F20</f>
        <v>2866932</v>
      </c>
      <c r="G12" s="15">
        <f>G13+G20</f>
        <v>0</v>
      </c>
      <c r="H12" s="15">
        <f>H13+H20</f>
        <v>2866932</v>
      </c>
    </row>
    <row r="13" spans="1:8" ht="12.75">
      <c r="A13" s="12" t="s">
        <v>163</v>
      </c>
      <c r="B13" s="13" t="s">
        <v>8</v>
      </c>
      <c r="C13" s="13" t="s">
        <v>10</v>
      </c>
      <c r="D13" s="13" t="s">
        <v>13</v>
      </c>
      <c r="E13" s="13"/>
      <c r="F13" s="15">
        <f>F14+F16+F18</f>
        <v>1614932</v>
      </c>
      <c r="G13" s="15">
        <f>G14+G16+G18</f>
        <v>0</v>
      </c>
      <c r="H13" s="15">
        <f>H14+H16+H18</f>
        <v>1614932</v>
      </c>
    </row>
    <row r="14" spans="1:8" ht="68.25" customHeight="1">
      <c r="A14" s="12" t="s">
        <v>164</v>
      </c>
      <c r="B14" s="13" t="s">
        <v>8</v>
      </c>
      <c r="C14" s="13" t="s">
        <v>10</v>
      </c>
      <c r="D14" s="13" t="s">
        <v>13</v>
      </c>
      <c r="E14" s="13" t="s">
        <v>14</v>
      </c>
      <c r="F14" s="15">
        <f>F15</f>
        <v>341744</v>
      </c>
      <c r="G14" s="15">
        <f>G15</f>
        <v>0</v>
      </c>
      <c r="H14" s="15">
        <f>H15</f>
        <v>341744</v>
      </c>
    </row>
    <row r="15" spans="1:8" ht="25.5">
      <c r="A15" s="10" t="s">
        <v>165</v>
      </c>
      <c r="B15" s="9" t="s">
        <v>8</v>
      </c>
      <c r="C15" s="9" t="s">
        <v>10</v>
      </c>
      <c r="D15" s="9" t="s">
        <v>13</v>
      </c>
      <c r="E15" s="9" t="s">
        <v>15</v>
      </c>
      <c r="F15" s="11">
        <v>341744</v>
      </c>
      <c r="G15" s="11"/>
      <c r="H15" s="11">
        <f>F15+G15</f>
        <v>341744</v>
      </c>
    </row>
    <row r="16" spans="1:8" ht="25.5">
      <c r="A16" s="12" t="s">
        <v>166</v>
      </c>
      <c r="B16" s="13" t="s">
        <v>8</v>
      </c>
      <c r="C16" s="13" t="s">
        <v>10</v>
      </c>
      <c r="D16" s="13" t="s">
        <v>13</v>
      </c>
      <c r="E16" s="13" t="s">
        <v>16</v>
      </c>
      <c r="F16" s="15">
        <f>F17</f>
        <v>1270488</v>
      </c>
      <c r="G16" s="15">
        <f>G17</f>
        <v>0</v>
      </c>
      <c r="H16" s="15">
        <f>H17</f>
        <v>1270488</v>
      </c>
    </row>
    <row r="17" spans="1:8" ht="25.5">
      <c r="A17" s="10" t="s">
        <v>167</v>
      </c>
      <c r="B17" s="9" t="s">
        <v>8</v>
      </c>
      <c r="C17" s="9" t="s">
        <v>10</v>
      </c>
      <c r="D17" s="9" t="s">
        <v>13</v>
      </c>
      <c r="E17" s="9" t="s">
        <v>17</v>
      </c>
      <c r="F17" s="11">
        <v>1270488</v>
      </c>
      <c r="G17" s="11"/>
      <c r="H17" s="11">
        <f>F17+G17</f>
        <v>1270488</v>
      </c>
    </row>
    <row r="18" spans="1:8" ht="12.75">
      <c r="A18" s="12" t="s">
        <v>168</v>
      </c>
      <c r="B18" s="13" t="s">
        <v>8</v>
      </c>
      <c r="C18" s="13" t="s">
        <v>10</v>
      </c>
      <c r="D18" s="13" t="s">
        <v>13</v>
      </c>
      <c r="E18" s="13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10" t="s">
        <v>169</v>
      </c>
      <c r="B19" s="9" t="s">
        <v>8</v>
      </c>
      <c r="C19" s="9" t="s">
        <v>10</v>
      </c>
      <c r="D19" s="9" t="s">
        <v>13</v>
      </c>
      <c r="E19" s="9" t="s">
        <v>19</v>
      </c>
      <c r="F19" s="11">
        <v>2700</v>
      </c>
      <c r="G19" s="11"/>
      <c r="H19" s="11">
        <f>F19+G19</f>
        <v>2700</v>
      </c>
    </row>
    <row r="20" spans="1:8" ht="25.5">
      <c r="A20" s="12" t="s">
        <v>170</v>
      </c>
      <c r="B20" s="13" t="s">
        <v>8</v>
      </c>
      <c r="C20" s="13" t="s">
        <v>10</v>
      </c>
      <c r="D20" s="13" t="s">
        <v>20</v>
      </c>
      <c r="E20" s="13"/>
      <c r="F20" s="15">
        <f aca="true" t="shared" si="1" ref="F20:H21">F21</f>
        <v>1252000</v>
      </c>
      <c r="G20" s="15">
        <f t="shared" si="1"/>
        <v>0</v>
      </c>
      <c r="H20" s="15">
        <f t="shared" si="1"/>
        <v>1252000</v>
      </c>
    </row>
    <row r="21" spans="1:8" ht="68.25" customHeight="1">
      <c r="A21" s="12" t="s">
        <v>164</v>
      </c>
      <c r="B21" s="13" t="s">
        <v>8</v>
      </c>
      <c r="C21" s="13" t="s">
        <v>10</v>
      </c>
      <c r="D21" s="13" t="s">
        <v>20</v>
      </c>
      <c r="E21" s="13" t="s">
        <v>14</v>
      </c>
      <c r="F21" s="15">
        <f t="shared" si="1"/>
        <v>1252000</v>
      </c>
      <c r="G21" s="15">
        <f t="shared" si="1"/>
        <v>0</v>
      </c>
      <c r="H21" s="15">
        <f t="shared" si="1"/>
        <v>1252000</v>
      </c>
    </row>
    <row r="22" spans="1:8" ht="25.5">
      <c r="A22" s="10" t="s">
        <v>165</v>
      </c>
      <c r="B22" s="9" t="s">
        <v>8</v>
      </c>
      <c r="C22" s="9" t="s">
        <v>10</v>
      </c>
      <c r="D22" s="9" t="s">
        <v>20</v>
      </c>
      <c r="E22" s="9" t="s">
        <v>15</v>
      </c>
      <c r="F22" s="11">
        <v>1252000</v>
      </c>
      <c r="G22" s="11"/>
      <c r="H22" s="11">
        <f>F22+G22</f>
        <v>1252000</v>
      </c>
    </row>
    <row r="23" spans="1:8" ht="51">
      <c r="A23" s="12" t="s">
        <v>171</v>
      </c>
      <c r="B23" s="13" t="s">
        <v>8</v>
      </c>
      <c r="C23" s="13" t="s">
        <v>21</v>
      </c>
      <c r="D23" s="13"/>
      <c r="E23" s="13"/>
      <c r="F23" s="15">
        <f>F24</f>
        <v>27124311.58</v>
      </c>
      <c r="G23" s="15">
        <f>G24</f>
        <v>0</v>
      </c>
      <c r="H23" s="15">
        <f>H24</f>
        <v>27124311.58</v>
      </c>
    </row>
    <row r="24" spans="1:8" ht="63.75">
      <c r="A24" s="12" t="s">
        <v>161</v>
      </c>
      <c r="B24" s="13" t="s">
        <v>8</v>
      </c>
      <c r="C24" s="13" t="s">
        <v>21</v>
      </c>
      <c r="D24" s="13" t="s">
        <v>11</v>
      </c>
      <c r="E24" s="13"/>
      <c r="F24" s="15">
        <f>F25+F36</f>
        <v>27124311.58</v>
      </c>
      <c r="G24" s="15">
        <f>G25+G36</f>
        <v>0</v>
      </c>
      <c r="H24" s="15">
        <f>H25+H36</f>
        <v>27124311.58</v>
      </c>
    </row>
    <row r="25" spans="1:8" ht="38.25">
      <c r="A25" s="12" t="s">
        <v>172</v>
      </c>
      <c r="B25" s="13" t="s">
        <v>8</v>
      </c>
      <c r="C25" s="13" t="s">
        <v>21</v>
      </c>
      <c r="D25" s="13" t="s">
        <v>22</v>
      </c>
      <c r="E25" s="13"/>
      <c r="F25" s="15">
        <f>F26+F33</f>
        <v>27049484</v>
      </c>
      <c r="G25" s="15">
        <f>G26+G33</f>
        <v>0</v>
      </c>
      <c r="H25" s="15">
        <f>H26+H33</f>
        <v>27049484</v>
      </c>
    </row>
    <row r="26" spans="1:8" ht="12.75">
      <c r="A26" s="12" t="s">
        <v>163</v>
      </c>
      <c r="B26" s="13" t="s">
        <v>8</v>
      </c>
      <c r="C26" s="13" t="s">
        <v>21</v>
      </c>
      <c r="D26" s="13" t="s">
        <v>23</v>
      </c>
      <c r="E26" s="13"/>
      <c r="F26" s="15">
        <f>F27+F29+F31</f>
        <v>25926910</v>
      </c>
      <c r="G26" s="15">
        <f>G27+G29+G31</f>
        <v>0</v>
      </c>
      <c r="H26" s="15">
        <f>H27+H29+H31</f>
        <v>25926910</v>
      </c>
    </row>
    <row r="27" spans="1:8" ht="63.75">
      <c r="A27" s="12" t="s">
        <v>164</v>
      </c>
      <c r="B27" s="13" t="s">
        <v>8</v>
      </c>
      <c r="C27" s="13" t="s">
        <v>21</v>
      </c>
      <c r="D27" s="13" t="s">
        <v>23</v>
      </c>
      <c r="E27" s="13" t="s">
        <v>14</v>
      </c>
      <c r="F27" s="15">
        <f>F28</f>
        <v>21269460</v>
      </c>
      <c r="G27" s="15">
        <f>G28</f>
        <v>0</v>
      </c>
      <c r="H27" s="15">
        <f>H28</f>
        <v>21269460</v>
      </c>
    </row>
    <row r="28" spans="1:8" ht="25.5">
      <c r="A28" s="10" t="s">
        <v>165</v>
      </c>
      <c r="B28" s="9" t="s">
        <v>8</v>
      </c>
      <c r="C28" s="9" t="s">
        <v>21</v>
      </c>
      <c r="D28" s="9" t="s">
        <v>23</v>
      </c>
      <c r="E28" s="9" t="s">
        <v>15</v>
      </c>
      <c r="F28" s="11">
        <v>21269460</v>
      </c>
      <c r="G28" s="11"/>
      <c r="H28" s="11">
        <f>F28+G28</f>
        <v>21269460</v>
      </c>
    </row>
    <row r="29" spans="1:8" ht="25.5">
      <c r="A29" s="12" t="s">
        <v>166</v>
      </c>
      <c r="B29" s="13" t="s">
        <v>8</v>
      </c>
      <c r="C29" s="13" t="s">
        <v>21</v>
      </c>
      <c r="D29" s="13" t="s">
        <v>23</v>
      </c>
      <c r="E29" s="13" t="s">
        <v>16</v>
      </c>
      <c r="F29" s="15">
        <f>F30</f>
        <v>4624450</v>
      </c>
      <c r="G29" s="15">
        <f>G30</f>
        <v>0</v>
      </c>
      <c r="H29" s="15">
        <f>H30</f>
        <v>4624450</v>
      </c>
    </row>
    <row r="30" spans="1:8" ht="25.5">
      <c r="A30" s="10" t="s">
        <v>167</v>
      </c>
      <c r="B30" s="9" t="s">
        <v>8</v>
      </c>
      <c r="C30" s="9" t="s">
        <v>21</v>
      </c>
      <c r="D30" s="9" t="s">
        <v>23</v>
      </c>
      <c r="E30" s="9" t="s">
        <v>17</v>
      </c>
      <c r="F30" s="11">
        <v>4624450</v>
      </c>
      <c r="G30" s="11"/>
      <c r="H30" s="11">
        <f>F30+G30</f>
        <v>4624450</v>
      </c>
    </row>
    <row r="31" spans="1:8" ht="12.75">
      <c r="A31" s="12" t="s">
        <v>168</v>
      </c>
      <c r="B31" s="13" t="s">
        <v>8</v>
      </c>
      <c r="C31" s="13" t="s">
        <v>21</v>
      </c>
      <c r="D31" s="13" t="s">
        <v>23</v>
      </c>
      <c r="E31" s="13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10" t="s">
        <v>169</v>
      </c>
      <c r="B32" s="9" t="s">
        <v>8</v>
      </c>
      <c r="C32" s="9" t="s">
        <v>21</v>
      </c>
      <c r="D32" s="9" t="s">
        <v>23</v>
      </c>
      <c r="E32" s="9" t="s">
        <v>19</v>
      </c>
      <c r="F32" s="11">
        <v>33000</v>
      </c>
      <c r="G32" s="11"/>
      <c r="H32" s="11">
        <f>F32+G32</f>
        <v>33000</v>
      </c>
    </row>
    <row r="33" spans="1:8" ht="38.25">
      <c r="A33" s="12" t="s">
        <v>173</v>
      </c>
      <c r="B33" s="13" t="s">
        <v>8</v>
      </c>
      <c r="C33" s="13" t="s">
        <v>21</v>
      </c>
      <c r="D33" s="13" t="s">
        <v>24</v>
      </c>
      <c r="E33" s="13"/>
      <c r="F33" s="15">
        <f aca="true" t="shared" si="2" ref="F33:H34">F34</f>
        <v>1122574</v>
      </c>
      <c r="G33" s="15">
        <f t="shared" si="2"/>
        <v>0</v>
      </c>
      <c r="H33" s="15">
        <f t="shared" si="2"/>
        <v>1122574</v>
      </c>
    </row>
    <row r="34" spans="1:8" ht="63.75">
      <c r="A34" s="12" t="s">
        <v>164</v>
      </c>
      <c r="B34" s="13" t="s">
        <v>8</v>
      </c>
      <c r="C34" s="13" t="s">
        <v>21</v>
      </c>
      <c r="D34" s="13" t="s">
        <v>24</v>
      </c>
      <c r="E34" s="13" t="s">
        <v>14</v>
      </c>
      <c r="F34" s="15">
        <f t="shared" si="2"/>
        <v>1122574</v>
      </c>
      <c r="G34" s="15">
        <f t="shared" si="2"/>
        <v>0</v>
      </c>
      <c r="H34" s="15">
        <f t="shared" si="2"/>
        <v>1122574</v>
      </c>
    </row>
    <row r="35" spans="1:8" ht="25.5">
      <c r="A35" s="10" t="s">
        <v>165</v>
      </c>
      <c r="B35" s="9" t="s">
        <v>8</v>
      </c>
      <c r="C35" s="9" t="s">
        <v>21</v>
      </c>
      <c r="D35" s="9" t="s">
        <v>24</v>
      </c>
      <c r="E35" s="9" t="s">
        <v>15</v>
      </c>
      <c r="F35" s="11">
        <v>1122574</v>
      </c>
      <c r="G35" s="11"/>
      <c r="H35" s="11">
        <f>F35+G35</f>
        <v>1122574</v>
      </c>
    </row>
    <row r="36" spans="1:8" ht="66.75" customHeight="1">
      <c r="A36" s="53" t="s">
        <v>350</v>
      </c>
      <c r="B36" s="13" t="s">
        <v>8</v>
      </c>
      <c r="C36" s="13" t="s">
        <v>21</v>
      </c>
      <c r="D36" s="13" t="s">
        <v>346</v>
      </c>
      <c r="E36" s="13"/>
      <c r="F36" s="26">
        <f>F37</f>
        <v>74827.58</v>
      </c>
      <c r="G36" s="26">
        <f aca="true" t="shared" si="3" ref="G36:H38">G37</f>
        <v>0</v>
      </c>
      <c r="H36" s="26">
        <f t="shared" si="3"/>
        <v>74827.58</v>
      </c>
    </row>
    <row r="37" spans="1:8" ht="55.5" customHeight="1">
      <c r="A37" s="12" t="s">
        <v>349</v>
      </c>
      <c r="B37" s="13" t="s">
        <v>8</v>
      </c>
      <c r="C37" s="13" t="s">
        <v>21</v>
      </c>
      <c r="D37" s="13" t="s">
        <v>347</v>
      </c>
      <c r="E37" s="13"/>
      <c r="F37" s="26">
        <f>F38</f>
        <v>74827.58</v>
      </c>
      <c r="G37" s="26">
        <f t="shared" si="3"/>
        <v>0</v>
      </c>
      <c r="H37" s="26">
        <f t="shared" si="3"/>
        <v>74827.58</v>
      </c>
    </row>
    <row r="38" spans="1:8" ht="63.75">
      <c r="A38" s="12" t="s">
        <v>164</v>
      </c>
      <c r="B38" s="13" t="s">
        <v>8</v>
      </c>
      <c r="C38" s="13" t="s">
        <v>21</v>
      </c>
      <c r="D38" s="13" t="s">
        <v>347</v>
      </c>
      <c r="E38" s="13" t="s">
        <v>14</v>
      </c>
      <c r="F38" s="26">
        <f>F39</f>
        <v>74827.58</v>
      </c>
      <c r="G38" s="26">
        <f t="shared" si="3"/>
        <v>0</v>
      </c>
      <c r="H38" s="26">
        <f t="shared" si="3"/>
        <v>74827.58</v>
      </c>
    </row>
    <row r="39" spans="1:8" ht="25.5">
      <c r="A39" s="10" t="s">
        <v>165</v>
      </c>
      <c r="B39" s="9" t="s">
        <v>8</v>
      </c>
      <c r="C39" s="9" t="s">
        <v>21</v>
      </c>
      <c r="D39" s="9" t="s">
        <v>347</v>
      </c>
      <c r="E39" s="9" t="s">
        <v>15</v>
      </c>
      <c r="F39" s="11">
        <v>74827.58</v>
      </c>
      <c r="G39" s="11"/>
      <c r="H39" s="11">
        <f>F39+G39</f>
        <v>74827.58</v>
      </c>
    </row>
    <row r="40" spans="1:8" ht="38.25">
      <c r="A40" s="12" t="s">
        <v>174</v>
      </c>
      <c r="B40" s="13" t="s">
        <v>8</v>
      </c>
      <c r="C40" s="13" t="s">
        <v>25</v>
      </c>
      <c r="D40" s="13"/>
      <c r="E40" s="13"/>
      <c r="F40" s="15">
        <f aca="true" t="shared" si="4" ref="F40:H44">F41</f>
        <v>678367</v>
      </c>
      <c r="G40" s="15">
        <f t="shared" si="4"/>
        <v>0</v>
      </c>
      <c r="H40" s="15">
        <f t="shared" si="4"/>
        <v>678367</v>
      </c>
    </row>
    <row r="41" spans="1:8" ht="63.75">
      <c r="A41" s="12" t="s">
        <v>161</v>
      </c>
      <c r="B41" s="13" t="s">
        <v>8</v>
      </c>
      <c r="C41" s="13" t="s">
        <v>25</v>
      </c>
      <c r="D41" s="13" t="s">
        <v>11</v>
      </c>
      <c r="E41" s="13"/>
      <c r="F41" s="15">
        <f t="shared" si="4"/>
        <v>678367</v>
      </c>
      <c r="G41" s="15">
        <f t="shared" si="4"/>
        <v>0</v>
      </c>
      <c r="H41" s="15">
        <f t="shared" si="4"/>
        <v>678367</v>
      </c>
    </row>
    <row r="42" spans="1:8" ht="51">
      <c r="A42" s="12" t="s">
        <v>175</v>
      </c>
      <c r="B42" s="13" t="s">
        <v>8</v>
      </c>
      <c r="C42" s="13" t="s">
        <v>25</v>
      </c>
      <c r="D42" s="13" t="s">
        <v>26</v>
      </c>
      <c r="E42" s="13"/>
      <c r="F42" s="15">
        <f t="shared" si="4"/>
        <v>678367</v>
      </c>
      <c r="G42" s="15">
        <f t="shared" si="4"/>
        <v>0</v>
      </c>
      <c r="H42" s="15">
        <f t="shared" si="4"/>
        <v>678367</v>
      </c>
    </row>
    <row r="43" spans="1:8" ht="12.75">
      <c r="A43" s="12" t="s">
        <v>163</v>
      </c>
      <c r="B43" s="13" t="s">
        <v>8</v>
      </c>
      <c r="C43" s="13" t="s">
        <v>25</v>
      </c>
      <c r="D43" s="13" t="s">
        <v>27</v>
      </c>
      <c r="E43" s="13"/>
      <c r="F43" s="15">
        <f t="shared" si="4"/>
        <v>678367</v>
      </c>
      <c r="G43" s="15">
        <f t="shared" si="4"/>
        <v>0</v>
      </c>
      <c r="H43" s="15">
        <f t="shared" si="4"/>
        <v>678367</v>
      </c>
    </row>
    <row r="44" spans="1:8" ht="63.75">
      <c r="A44" s="12" t="s">
        <v>164</v>
      </c>
      <c r="B44" s="13" t="s">
        <v>8</v>
      </c>
      <c r="C44" s="13" t="s">
        <v>25</v>
      </c>
      <c r="D44" s="13" t="s">
        <v>27</v>
      </c>
      <c r="E44" s="13" t="s">
        <v>14</v>
      </c>
      <c r="F44" s="15">
        <f t="shared" si="4"/>
        <v>678367</v>
      </c>
      <c r="G44" s="15">
        <f t="shared" si="4"/>
        <v>0</v>
      </c>
      <c r="H44" s="15">
        <f t="shared" si="4"/>
        <v>678367</v>
      </c>
    </row>
    <row r="45" spans="1:8" ht="25.5">
      <c r="A45" s="10" t="s">
        <v>165</v>
      </c>
      <c r="B45" s="9" t="s">
        <v>8</v>
      </c>
      <c r="C45" s="9" t="s">
        <v>25</v>
      </c>
      <c r="D45" s="9" t="s">
        <v>27</v>
      </c>
      <c r="E45" s="9" t="s">
        <v>15</v>
      </c>
      <c r="F45" s="11">
        <v>678367</v>
      </c>
      <c r="G45" s="11"/>
      <c r="H45" s="11">
        <f>F45+G45</f>
        <v>678367</v>
      </c>
    </row>
    <row r="46" spans="1:8" ht="16.5" customHeight="1">
      <c r="A46" s="12" t="s">
        <v>338</v>
      </c>
      <c r="B46" s="31" t="s">
        <v>8</v>
      </c>
      <c r="C46" s="31" t="s">
        <v>333</v>
      </c>
      <c r="D46" s="31"/>
      <c r="E46" s="31"/>
      <c r="F46" s="26">
        <f>F47</f>
        <v>534550</v>
      </c>
      <c r="G46" s="26">
        <f aca="true" t="shared" si="5" ref="G46:H53">G47</f>
        <v>0</v>
      </c>
      <c r="H46" s="26">
        <f t="shared" si="5"/>
        <v>534550</v>
      </c>
    </row>
    <row r="47" spans="1:8" ht="14.25" customHeight="1">
      <c r="A47" s="12" t="s">
        <v>201</v>
      </c>
      <c r="B47" s="31" t="s">
        <v>8</v>
      </c>
      <c r="C47" s="31" t="s">
        <v>333</v>
      </c>
      <c r="D47" s="31" t="s">
        <v>53</v>
      </c>
      <c r="E47" s="31"/>
      <c r="F47" s="26">
        <f>F48</f>
        <v>534550</v>
      </c>
      <c r="G47" s="26">
        <f t="shared" si="5"/>
        <v>0</v>
      </c>
      <c r="H47" s="26">
        <f t="shared" si="5"/>
        <v>534550</v>
      </c>
    </row>
    <row r="48" spans="1:8" ht="27.75" customHeight="1">
      <c r="A48" s="12" t="s">
        <v>337</v>
      </c>
      <c r="B48" s="31" t="s">
        <v>8</v>
      </c>
      <c r="C48" s="31" t="s">
        <v>333</v>
      </c>
      <c r="D48" s="31" t="s">
        <v>334</v>
      </c>
      <c r="E48" s="31"/>
      <c r="F48" s="26">
        <f>F49+F52</f>
        <v>534550</v>
      </c>
      <c r="G48" s="26">
        <f>G49+G52</f>
        <v>0</v>
      </c>
      <c r="H48" s="26">
        <f>H49+H52</f>
        <v>534550</v>
      </c>
    </row>
    <row r="49" spans="1:8" ht="33" customHeight="1">
      <c r="A49" s="51" t="s">
        <v>330</v>
      </c>
      <c r="B49" s="52" t="s">
        <v>8</v>
      </c>
      <c r="C49" s="52" t="s">
        <v>333</v>
      </c>
      <c r="D49" s="52" t="s">
        <v>348</v>
      </c>
      <c r="E49" s="52"/>
      <c r="F49" s="26">
        <f aca="true" t="shared" si="6" ref="F49:H50">F50</f>
        <v>132750</v>
      </c>
      <c r="G49" s="26">
        <f t="shared" si="6"/>
        <v>0</v>
      </c>
      <c r="H49" s="26">
        <f t="shared" si="6"/>
        <v>132750</v>
      </c>
    </row>
    <row r="50" spans="1:8" ht="67.5" customHeight="1">
      <c r="A50" s="51" t="s">
        <v>164</v>
      </c>
      <c r="B50" s="52" t="s">
        <v>8</v>
      </c>
      <c r="C50" s="52" t="s">
        <v>333</v>
      </c>
      <c r="D50" s="52" t="s">
        <v>348</v>
      </c>
      <c r="E50" s="52" t="s">
        <v>14</v>
      </c>
      <c r="F50" s="26">
        <f t="shared" si="6"/>
        <v>132750</v>
      </c>
      <c r="G50" s="26">
        <f t="shared" si="6"/>
        <v>0</v>
      </c>
      <c r="H50" s="26">
        <f t="shared" si="6"/>
        <v>132750</v>
      </c>
    </row>
    <row r="51" spans="1:8" ht="27.75" customHeight="1">
      <c r="A51" s="49" t="s">
        <v>165</v>
      </c>
      <c r="B51" s="50" t="s">
        <v>8</v>
      </c>
      <c r="C51" s="50" t="s">
        <v>333</v>
      </c>
      <c r="D51" s="50" t="s">
        <v>348</v>
      </c>
      <c r="E51" s="50" t="s">
        <v>15</v>
      </c>
      <c r="F51" s="11">
        <v>132750</v>
      </c>
      <c r="G51" s="11"/>
      <c r="H51" s="11">
        <f>F51+G51</f>
        <v>132750</v>
      </c>
    </row>
    <row r="52" spans="1:8" ht="12.75">
      <c r="A52" s="12" t="s">
        <v>339</v>
      </c>
      <c r="B52" s="31" t="s">
        <v>8</v>
      </c>
      <c r="C52" s="31" t="s">
        <v>333</v>
      </c>
      <c r="D52" s="31" t="s">
        <v>335</v>
      </c>
      <c r="E52" s="31"/>
      <c r="F52" s="26">
        <f>F53</f>
        <v>401800</v>
      </c>
      <c r="G52" s="26">
        <f t="shared" si="5"/>
        <v>0</v>
      </c>
      <c r="H52" s="26">
        <f t="shared" si="5"/>
        <v>401800</v>
      </c>
    </row>
    <row r="53" spans="1:8" ht="12.75">
      <c r="A53" s="12" t="s">
        <v>168</v>
      </c>
      <c r="B53" s="31" t="s">
        <v>8</v>
      </c>
      <c r="C53" s="31" t="s">
        <v>333</v>
      </c>
      <c r="D53" s="31" t="s">
        <v>335</v>
      </c>
      <c r="E53" s="31" t="s">
        <v>18</v>
      </c>
      <c r="F53" s="26">
        <f>F54</f>
        <v>401800</v>
      </c>
      <c r="G53" s="26">
        <f t="shared" si="5"/>
        <v>0</v>
      </c>
      <c r="H53" s="26">
        <f t="shared" si="5"/>
        <v>401800</v>
      </c>
    </row>
    <row r="54" spans="1:8" ht="12.75">
      <c r="A54" s="10" t="s">
        <v>340</v>
      </c>
      <c r="B54" s="29" t="s">
        <v>8</v>
      </c>
      <c r="C54" s="29" t="s">
        <v>333</v>
      </c>
      <c r="D54" s="29" t="s">
        <v>335</v>
      </c>
      <c r="E54" s="29" t="s">
        <v>336</v>
      </c>
      <c r="F54" s="11">
        <v>401800</v>
      </c>
      <c r="G54" s="11"/>
      <c r="H54" s="11">
        <f>F54+G54</f>
        <v>401800</v>
      </c>
    </row>
    <row r="55" spans="1:8" ht="12.75">
      <c r="A55" s="12" t="s">
        <v>176</v>
      </c>
      <c r="B55" s="13" t="s">
        <v>8</v>
      </c>
      <c r="C55" s="13" t="s">
        <v>28</v>
      </c>
      <c r="D55" s="13"/>
      <c r="E55" s="13"/>
      <c r="F55" s="15">
        <f aca="true" t="shared" si="7" ref="F55:H59">F56</f>
        <v>1810363</v>
      </c>
      <c r="G55" s="15">
        <f t="shared" si="7"/>
        <v>0</v>
      </c>
      <c r="H55" s="15">
        <f t="shared" si="7"/>
        <v>1810363</v>
      </c>
    </row>
    <row r="56" spans="1:8" ht="66" customHeight="1">
      <c r="A56" s="12" t="s">
        <v>161</v>
      </c>
      <c r="B56" s="13" t="s">
        <v>8</v>
      </c>
      <c r="C56" s="13" t="s">
        <v>28</v>
      </c>
      <c r="D56" s="13" t="s">
        <v>11</v>
      </c>
      <c r="E56" s="13"/>
      <c r="F56" s="15">
        <f t="shared" si="7"/>
        <v>1810363</v>
      </c>
      <c r="G56" s="15">
        <f t="shared" si="7"/>
        <v>0</v>
      </c>
      <c r="H56" s="15">
        <f t="shared" si="7"/>
        <v>1810363</v>
      </c>
    </row>
    <row r="57" spans="1:8" ht="25.5">
      <c r="A57" s="12" t="s">
        <v>177</v>
      </c>
      <c r="B57" s="13" t="s">
        <v>8</v>
      </c>
      <c r="C57" s="13" t="s">
        <v>28</v>
      </c>
      <c r="D57" s="13" t="s">
        <v>29</v>
      </c>
      <c r="E57" s="13"/>
      <c r="F57" s="15">
        <f t="shared" si="7"/>
        <v>1810363</v>
      </c>
      <c r="G57" s="15">
        <f t="shared" si="7"/>
        <v>0</v>
      </c>
      <c r="H57" s="15">
        <f t="shared" si="7"/>
        <v>1810363</v>
      </c>
    </row>
    <row r="58" spans="1:8" ht="25.5">
      <c r="A58" s="12" t="s">
        <v>178</v>
      </c>
      <c r="B58" s="13" t="s">
        <v>8</v>
      </c>
      <c r="C58" s="13" t="s">
        <v>28</v>
      </c>
      <c r="D58" s="13" t="s">
        <v>30</v>
      </c>
      <c r="E58" s="13"/>
      <c r="F58" s="15">
        <f t="shared" si="7"/>
        <v>1810363</v>
      </c>
      <c r="G58" s="15">
        <f t="shared" si="7"/>
        <v>0</v>
      </c>
      <c r="H58" s="15">
        <f t="shared" si="7"/>
        <v>1810363</v>
      </c>
    </row>
    <row r="59" spans="1:8" ht="12.75">
      <c r="A59" s="12" t="s">
        <v>168</v>
      </c>
      <c r="B59" s="13" t="s">
        <v>8</v>
      </c>
      <c r="C59" s="13" t="s">
        <v>28</v>
      </c>
      <c r="D59" s="13" t="s">
        <v>30</v>
      </c>
      <c r="E59" s="13" t="s">
        <v>18</v>
      </c>
      <c r="F59" s="15">
        <f t="shared" si="7"/>
        <v>1810363</v>
      </c>
      <c r="G59" s="15">
        <f t="shared" si="7"/>
        <v>0</v>
      </c>
      <c r="H59" s="15">
        <f t="shared" si="7"/>
        <v>1810363</v>
      </c>
    </row>
    <row r="60" spans="1:8" ht="12.75">
      <c r="A60" s="10" t="s">
        <v>179</v>
      </c>
      <c r="B60" s="9" t="s">
        <v>8</v>
      </c>
      <c r="C60" s="9" t="s">
        <v>28</v>
      </c>
      <c r="D60" s="9" t="s">
        <v>30</v>
      </c>
      <c r="E60" s="9" t="s">
        <v>31</v>
      </c>
      <c r="F60" s="11">
        <v>1810363</v>
      </c>
      <c r="G60" s="11"/>
      <c r="H60" s="11">
        <f>F60+G60</f>
        <v>1810363</v>
      </c>
    </row>
    <row r="61" spans="1:8" ht="12.75">
      <c r="A61" s="12" t="s">
        <v>180</v>
      </c>
      <c r="B61" s="13" t="s">
        <v>8</v>
      </c>
      <c r="C61" s="13" t="s">
        <v>32</v>
      </c>
      <c r="D61" s="13"/>
      <c r="E61" s="13"/>
      <c r="F61" s="15">
        <f>F62+F67+F72+F77+F82+F103</f>
        <v>9637786.64</v>
      </c>
      <c r="G61" s="15">
        <f>G62+G67+G72+G77+G82+G103</f>
        <v>0</v>
      </c>
      <c r="H61" s="15">
        <f>H62+H67+H72+H77+H82+H103</f>
        <v>9637786.64</v>
      </c>
    </row>
    <row r="62" spans="1:8" ht="38.25">
      <c r="A62" s="12" t="s">
        <v>181</v>
      </c>
      <c r="B62" s="13" t="s">
        <v>8</v>
      </c>
      <c r="C62" s="13" t="s">
        <v>32</v>
      </c>
      <c r="D62" s="13" t="s">
        <v>33</v>
      </c>
      <c r="E62" s="13"/>
      <c r="F62" s="15">
        <f aca="true" t="shared" si="8" ref="F62:H65">F63</f>
        <v>71137</v>
      </c>
      <c r="G62" s="15">
        <f t="shared" si="8"/>
        <v>0</v>
      </c>
      <c r="H62" s="15">
        <f t="shared" si="8"/>
        <v>71137</v>
      </c>
    </row>
    <row r="63" spans="1:8" ht="76.5">
      <c r="A63" s="12" t="s">
        <v>182</v>
      </c>
      <c r="B63" s="13" t="s">
        <v>8</v>
      </c>
      <c r="C63" s="13" t="s">
        <v>32</v>
      </c>
      <c r="D63" s="13" t="s">
        <v>34</v>
      </c>
      <c r="E63" s="13"/>
      <c r="F63" s="15">
        <f t="shared" si="8"/>
        <v>71137</v>
      </c>
      <c r="G63" s="15">
        <f t="shared" si="8"/>
        <v>0</v>
      </c>
      <c r="H63" s="15">
        <f t="shared" si="8"/>
        <v>71137</v>
      </c>
    </row>
    <row r="64" spans="1:8" ht="63.75">
      <c r="A64" s="12" t="s">
        <v>183</v>
      </c>
      <c r="B64" s="13" t="s">
        <v>8</v>
      </c>
      <c r="C64" s="13" t="s">
        <v>32</v>
      </c>
      <c r="D64" s="13" t="s">
        <v>35</v>
      </c>
      <c r="E64" s="13"/>
      <c r="F64" s="15">
        <f t="shared" si="8"/>
        <v>71137</v>
      </c>
      <c r="G64" s="15">
        <f t="shared" si="8"/>
        <v>0</v>
      </c>
      <c r="H64" s="15">
        <f t="shared" si="8"/>
        <v>71137</v>
      </c>
    </row>
    <row r="65" spans="1:8" ht="25.5">
      <c r="A65" s="12" t="s">
        <v>184</v>
      </c>
      <c r="B65" s="13" t="s">
        <v>8</v>
      </c>
      <c r="C65" s="13" t="s">
        <v>32</v>
      </c>
      <c r="D65" s="13" t="s">
        <v>35</v>
      </c>
      <c r="E65" s="13" t="s">
        <v>36</v>
      </c>
      <c r="F65" s="15">
        <f t="shared" si="8"/>
        <v>71137</v>
      </c>
      <c r="G65" s="15">
        <f t="shared" si="8"/>
        <v>0</v>
      </c>
      <c r="H65" s="15">
        <f t="shared" si="8"/>
        <v>71137</v>
      </c>
    </row>
    <row r="66" spans="1:8" ht="51">
      <c r="A66" s="10" t="s">
        <v>185</v>
      </c>
      <c r="B66" s="9" t="s">
        <v>8</v>
      </c>
      <c r="C66" s="9" t="s">
        <v>32</v>
      </c>
      <c r="D66" s="9" t="s">
        <v>35</v>
      </c>
      <c r="E66" s="9" t="s">
        <v>37</v>
      </c>
      <c r="F66" s="11">
        <v>71137</v>
      </c>
      <c r="G66" s="11"/>
      <c r="H66" s="11">
        <f>F66+G66</f>
        <v>71137</v>
      </c>
    </row>
    <row r="67" spans="1:8" ht="38.25">
      <c r="A67" s="12" t="s">
        <v>186</v>
      </c>
      <c r="B67" s="13" t="s">
        <v>8</v>
      </c>
      <c r="C67" s="13" t="s">
        <v>32</v>
      </c>
      <c r="D67" s="13" t="s">
        <v>38</v>
      </c>
      <c r="E67" s="13"/>
      <c r="F67" s="15">
        <f aca="true" t="shared" si="9" ref="F67:H70">F68</f>
        <v>396000</v>
      </c>
      <c r="G67" s="15">
        <f t="shared" si="9"/>
        <v>0</v>
      </c>
      <c r="H67" s="15">
        <f t="shared" si="9"/>
        <v>396000</v>
      </c>
    </row>
    <row r="68" spans="1:8" ht="25.5">
      <c r="A68" s="12" t="s">
        <v>187</v>
      </c>
      <c r="B68" s="13" t="s">
        <v>8</v>
      </c>
      <c r="C68" s="13" t="s">
        <v>32</v>
      </c>
      <c r="D68" s="13" t="s">
        <v>39</v>
      </c>
      <c r="E68" s="13"/>
      <c r="F68" s="15">
        <f t="shared" si="9"/>
        <v>396000</v>
      </c>
      <c r="G68" s="15">
        <f t="shared" si="9"/>
        <v>0</v>
      </c>
      <c r="H68" s="15">
        <f t="shared" si="9"/>
        <v>396000</v>
      </c>
    </row>
    <row r="69" spans="1:8" ht="38.25">
      <c r="A69" s="12" t="s">
        <v>188</v>
      </c>
      <c r="B69" s="13" t="s">
        <v>8</v>
      </c>
      <c r="C69" s="13" t="s">
        <v>32</v>
      </c>
      <c r="D69" s="13" t="s">
        <v>40</v>
      </c>
      <c r="E69" s="13"/>
      <c r="F69" s="15">
        <f t="shared" si="9"/>
        <v>396000</v>
      </c>
      <c r="G69" s="15">
        <f t="shared" si="9"/>
        <v>0</v>
      </c>
      <c r="H69" s="15">
        <f t="shared" si="9"/>
        <v>396000</v>
      </c>
    </row>
    <row r="70" spans="1:8" ht="25.5">
      <c r="A70" s="12" t="s">
        <v>166</v>
      </c>
      <c r="B70" s="13" t="s">
        <v>8</v>
      </c>
      <c r="C70" s="13" t="s">
        <v>32</v>
      </c>
      <c r="D70" s="13" t="s">
        <v>40</v>
      </c>
      <c r="E70" s="13" t="s">
        <v>16</v>
      </c>
      <c r="F70" s="15">
        <f t="shared" si="9"/>
        <v>396000</v>
      </c>
      <c r="G70" s="15">
        <f t="shared" si="9"/>
        <v>0</v>
      </c>
      <c r="H70" s="15">
        <f t="shared" si="9"/>
        <v>396000</v>
      </c>
    </row>
    <row r="71" spans="1:8" ht="25.5">
      <c r="A71" s="10" t="s">
        <v>167</v>
      </c>
      <c r="B71" s="9" t="s">
        <v>8</v>
      </c>
      <c r="C71" s="9" t="s">
        <v>32</v>
      </c>
      <c r="D71" s="9" t="s">
        <v>40</v>
      </c>
      <c r="E71" s="9" t="s">
        <v>17</v>
      </c>
      <c r="F71" s="11">
        <v>396000</v>
      </c>
      <c r="G71" s="11"/>
      <c r="H71" s="11">
        <f>F71+G71</f>
        <v>396000</v>
      </c>
    </row>
    <row r="72" spans="1:8" ht="51">
      <c r="A72" s="12" t="s">
        <v>189</v>
      </c>
      <c r="B72" s="13" t="s">
        <v>8</v>
      </c>
      <c r="C72" s="13" t="s">
        <v>32</v>
      </c>
      <c r="D72" s="13" t="s">
        <v>41</v>
      </c>
      <c r="E72" s="13"/>
      <c r="F72" s="15">
        <f aca="true" t="shared" si="10" ref="F72:H75">F73</f>
        <v>431058.86</v>
      </c>
      <c r="G72" s="15">
        <f t="shared" si="10"/>
        <v>0</v>
      </c>
      <c r="H72" s="15">
        <f t="shared" si="10"/>
        <v>431058.86</v>
      </c>
    </row>
    <row r="73" spans="1:8" ht="38.25">
      <c r="A73" s="12" t="s">
        <v>190</v>
      </c>
      <c r="B73" s="13" t="s">
        <v>8</v>
      </c>
      <c r="C73" s="13" t="s">
        <v>32</v>
      </c>
      <c r="D73" s="13" t="s">
        <v>42</v>
      </c>
      <c r="E73" s="13"/>
      <c r="F73" s="15">
        <f t="shared" si="10"/>
        <v>431058.86</v>
      </c>
      <c r="G73" s="15">
        <f t="shared" si="10"/>
        <v>0</v>
      </c>
      <c r="H73" s="15">
        <f t="shared" si="10"/>
        <v>431058.86</v>
      </c>
    </row>
    <row r="74" spans="1:8" ht="51">
      <c r="A74" s="12" t="s">
        <v>191</v>
      </c>
      <c r="B74" s="13" t="s">
        <v>8</v>
      </c>
      <c r="C74" s="13" t="s">
        <v>32</v>
      </c>
      <c r="D74" s="13" t="s">
        <v>43</v>
      </c>
      <c r="E74" s="13"/>
      <c r="F74" s="15">
        <f t="shared" si="10"/>
        <v>431058.86</v>
      </c>
      <c r="G74" s="15">
        <f t="shared" si="10"/>
        <v>0</v>
      </c>
      <c r="H74" s="15">
        <f t="shared" si="10"/>
        <v>431058.86</v>
      </c>
    </row>
    <row r="75" spans="1:8" ht="25.5">
      <c r="A75" s="12" t="s">
        <v>166</v>
      </c>
      <c r="B75" s="13" t="s">
        <v>8</v>
      </c>
      <c r="C75" s="13" t="s">
        <v>32</v>
      </c>
      <c r="D75" s="13" t="s">
        <v>43</v>
      </c>
      <c r="E75" s="13" t="s">
        <v>16</v>
      </c>
      <c r="F75" s="15">
        <f t="shared" si="10"/>
        <v>431058.86</v>
      </c>
      <c r="G75" s="15">
        <f t="shared" si="10"/>
        <v>0</v>
      </c>
      <c r="H75" s="15">
        <f t="shared" si="10"/>
        <v>431058.86</v>
      </c>
    </row>
    <row r="76" spans="1:8" ht="25.5">
      <c r="A76" s="10" t="s">
        <v>167</v>
      </c>
      <c r="B76" s="9" t="s">
        <v>8</v>
      </c>
      <c r="C76" s="9" t="s">
        <v>32</v>
      </c>
      <c r="D76" s="9" t="s">
        <v>43</v>
      </c>
      <c r="E76" s="9" t="s">
        <v>17</v>
      </c>
      <c r="F76" s="11">
        <v>431058.86</v>
      </c>
      <c r="G76" s="11"/>
      <c r="H76" s="11">
        <f>F76+G76</f>
        <v>431058.86</v>
      </c>
    </row>
    <row r="77" spans="1:8" ht="38.25">
      <c r="A77" s="12" t="s">
        <v>192</v>
      </c>
      <c r="B77" s="13" t="s">
        <v>8</v>
      </c>
      <c r="C77" s="13" t="s">
        <v>32</v>
      </c>
      <c r="D77" s="13" t="s">
        <v>44</v>
      </c>
      <c r="E77" s="13"/>
      <c r="F77" s="15">
        <f aca="true" t="shared" si="11" ref="F77:H80">F78</f>
        <v>150000</v>
      </c>
      <c r="G77" s="15">
        <f t="shared" si="11"/>
        <v>0</v>
      </c>
      <c r="H77" s="15">
        <f t="shared" si="11"/>
        <v>150000</v>
      </c>
    </row>
    <row r="78" spans="1:8" ht="38.25">
      <c r="A78" s="12" t="s">
        <v>193</v>
      </c>
      <c r="B78" s="13" t="s">
        <v>8</v>
      </c>
      <c r="C78" s="13" t="s">
        <v>32</v>
      </c>
      <c r="D78" s="13" t="s">
        <v>45</v>
      </c>
      <c r="E78" s="13"/>
      <c r="F78" s="15">
        <f t="shared" si="11"/>
        <v>150000</v>
      </c>
      <c r="G78" s="15">
        <f t="shared" si="11"/>
        <v>0</v>
      </c>
      <c r="H78" s="15">
        <f t="shared" si="11"/>
        <v>150000</v>
      </c>
    </row>
    <row r="79" spans="1:8" ht="51">
      <c r="A79" s="12" t="s">
        <v>194</v>
      </c>
      <c r="B79" s="13" t="s">
        <v>8</v>
      </c>
      <c r="C79" s="13" t="s">
        <v>32</v>
      </c>
      <c r="D79" s="13" t="s">
        <v>46</v>
      </c>
      <c r="E79" s="13"/>
      <c r="F79" s="15">
        <f t="shared" si="11"/>
        <v>150000</v>
      </c>
      <c r="G79" s="15">
        <f t="shared" si="11"/>
        <v>0</v>
      </c>
      <c r="H79" s="15">
        <f t="shared" si="11"/>
        <v>150000</v>
      </c>
    </row>
    <row r="80" spans="1:8" ht="25.5">
      <c r="A80" s="12" t="s">
        <v>184</v>
      </c>
      <c r="B80" s="13" t="s">
        <v>8</v>
      </c>
      <c r="C80" s="13" t="s">
        <v>32</v>
      </c>
      <c r="D80" s="13" t="s">
        <v>46</v>
      </c>
      <c r="E80" s="13" t="s">
        <v>36</v>
      </c>
      <c r="F80" s="15">
        <f t="shared" si="11"/>
        <v>150000</v>
      </c>
      <c r="G80" s="15">
        <f t="shared" si="11"/>
        <v>0</v>
      </c>
      <c r="H80" s="15">
        <f t="shared" si="11"/>
        <v>150000</v>
      </c>
    </row>
    <row r="81" spans="1:8" ht="51">
      <c r="A81" s="10" t="s">
        <v>185</v>
      </c>
      <c r="B81" s="9" t="s">
        <v>8</v>
      </c>
      <c r="C81" s="9" t="s">
        <v>32</v>
      </c>
      <c r="D81" s="9" t="s">
        <v>46</v>
      </c>
      <c r="E81" s="9" t="s">
        <v>37</v>
      </c>
      <c r="F81" s="11">
        <v>150000</v>
      </c>
      <c r="G81" s="11"/>
      <c r="H81" s="11">
        <f>F81+G81</f>
        <v>150000</v>
      </c>
    </row>
    <row r="82" spans="1:8" ht="63.75">
      <c r="A82" s="12" t="s">
        <v>161</v>
      </c>
      <c r="B82" s="13" t="s">
        <v>8</v>
      </c>
      <c r="C82" s="13" t="s">
        <v>32</v>
      </c>
      <c r="D82" s="13" t="s">
        <v>11</v>
      </c>
      <c r="E82" s="13"/>
      <c r="F82" s="15">
        <f>F83+F91+F95+F99</f>
        <v>7743780</v>
      </c>
      <c r="G82" s="15">
        <f>G83+G91+G95+G99</f>
        <v>0</v>
      </c>
      <c r="H82" s="15">
        <f>H83+H91+H95+H99</f>
        <v>7743780</v>
      </c>
    </row>
    <row r="83" spans="1:8" ht="25.5">
      <c r="A83" s="12" t="s">
        <v>195</v>
      </c>
      <c r="B83" s="13" t="s">
        <v>8</v>
      </c>
      <c r="C83" s="13" t="s">
        <v>32</v>
      </c>
      <c r="D83" s="13" t="s">
        <v>47</v>
      </c>
      <c r="E83" s="13"/>
      <c r="F83" s="15">
        <f>F84</f>
        <v>3781964</v>
      </c>
      <c r="G83" s="15">
        <f>G84</f>
        <v>0</v>
      </c>
      <c r="H83" s="15">
        <f>H84</f>
        <v>3781964</v>
      </c>
    </row>
    <row r="84" spans="1:8" ht="25.5">
      <c r="A84" s="12" t="s">
        <v>196</v>
      </c>
      <c r="B84" s="13" t="s">
        <v>8</v>
      </c>
      <c r="C84" s="13" t="s">
        <v>32</v>
      </c>
      <c r="D84" s="13" t="s">
        <v>48</v>
      </c>
      <c r="E84" s="13"/>
      <c r="F84" s="15">
        <f>F85+F87</f>
        <v>3781964</v>
      </c>
      <c r="G84" s="15">
        <f>G85+G87</f>
        <v>0</v>
      </c>
      <c r="H84" s="15">
        <f>H85+H87</f>
        <v>3781964</v>
      </c>
    </row>
    <row r="85" spans="1:8" ht="25.5">
      <c r="A85" s="12" t="s">
        <v>166</v>
      </c>
      <c r="B85" s="13" t="s">
        <v>8</v>
      </c>
      <c r="C85" s="13" t="s">
        <v>32</v>
      </c>
      <c r="D85" s="13" t="s">
        <v>48</v>
      </c>
      <c r="E85" s="13" t="s">
        <v>16</v>
      </c>
      <c r="F85" s="15">
        <f>F86</f>
        <v>2372000</v>
      </c>
      <c r="G85" s="15">
        <f>G86</f>
        <v>0</v>
      </c>
      <c r="H85" s="15">
        <f>H86</f>
        <v>2372000</v>
      </c>
    </row>
    <row r="86" spans="1:8" ht="25.5">
      <c r="A86" s="10" t="s">
        <v>167</v>
      </c>
      <c r="B86" s="9" t="s">
        <v>8</v>
      </c>
      <c r="C86" s="9" t="s">
        <v>32</v>
      </c>
      <c r="D86" s="9" t="s">
        <v>48</v>
      </c>
      <c r="E86" s="9" t="s">
        <v>17</v>
      </c>
      <c r="F86" s="11">
        <v>2372000</v>
      </c>
      <c r="G86" s="11"/>
      <c r="H86" s="11">
        <f>F86+G86</f>
        <v>2372000</v>
      </c>
    </row>
    <row r="87" spans="1:8" ht="12.75">
      <c r="A87" s="12" t="s">
        <v>168</v>
      </c>
      <c r="B87" s="13" t="s">
        <v>8</v>
      </c>
      <c r="C87" s="13" t="s">
        <v>32</v>
      </c>
      <c r="D87" s="13" t="s">
        <v>48</v>
      </c>
      <c r="E87" s="13" t="s">
        <v>18</v>
      </c>
      <c r="F87" s="15">
        <f>F88+F89+F90</f>
        <v>1409964</v>
      </c>
      <c r="G87" s="15">
        <f>G88+G89+G90</f>
        <v>0</v>
      </c>
      <c r="H87" s="15">
        <f>H88+H89+H90</f>
        <v>1409964</v>
      </c>
    </row>
    <row r="88" spans="1:8" ht="40.5" customHeight="1">
      <c r="A88" s="24" t="s">
        <v>197</v>
      </c>
      <c r="B88" s="25" t="s">
        <v>8</v>
      </c>
      <c r="C88" s="25" t="s">
        <v>32</v>
      </c>
      <c r="D88" s="25" t="s">
        <v>48</v>
      </c>
      <c r="E88" s="25" t="s">
        <v>49</v>
      </c>
      <c r="F88" s="11">
        <v>977800</v>
      </c>
      <c r="G88" s="11"/>
      <c r="H88" s="11">
        <f>F88+G88</f>
        <v>977800</v>
      </c>
    </row>
    <row r="89" spans="1:8" ht="12.75">
      <c r="A89" s="24" t="s">
        <v>198</v>
      </c>
      <c r="B89" s="25" t="s">
        <v>8</v>
      </c>
      <c r="C89" s="25" t="s">
        <v>32</v>
      </c>
      <c r="D89" s="25" t="s">
        <v>48</v>
      </c>
      <c r="E89" s="25" t="s">
        <v>50</v>
      </c>
      <c r="F89" s="11">
        <v>250000</v>
      </c>
      <c r="G89" s="11"/>
      <c r="H89" s="11">
        <f>F89+G89</f>
        <v>250000</v>
      </c>
    </row>
    <row r="90" spans="1:8" ht="12.75">
      <c r="A90" s="24" t="s">
        <v>169</v>
      </c>
      <c r="B90" s="25" t="s">
        <v>8</v>
      </c>
      <c r="C90" s="25" t="s">
        <v>32</v>
      </c>
      <c r="D90" s="25" t="s">
        <v>48</v>
      </c>
      <c r="E90" s="25" t="s">
        <v>19</v>
      </c>
      <c r="F90" s="11">
        <v>182164</v>
      </c>
      <c r="G90" s="11"/>
      <c r="H90" s="11">
        <f>F90+G90</f>
        <v>182164</v>
      </c>
    </row>
    <row r="91" spans="1:8" ht="25.5">
      <c r="A91" s="30" t="s">
        <v>177</v>
      </c>
      <c r="B91" s="31" t="s">
        <v>8</v>
      </c>
      <c r="C91" s="31" t="s">
        <v>32</v>
      </c>
      <c r="D91" s="31" t="s">
        <v>29</v>
      </c>
      <c r="E91" s="31"/>
      <c r="F91" s="26">
        <f>F92</f>
        <v>40000</v>
      </c>
      <c r="G91" s="26">
        <f aca="true" t="shared" si="12" ref="G91:H93">G92</f>
        <v>0</v>
      </c>
      <c r="H91" s="26">
        <f t="shared" si="12"/>
        <v>40000</v>
      </c>
    </row>
    <row r="92" spans="1:8" ht="25.5">
      <c r="A92" s="30" t="s">
        <v>178</v>
      </c>
      <c r="B92" s="31" t="s">
        <v>8</v>
      </c>
      <c r="C92" s="31" t="s">
        <v>32</v>
      </c>
      <c r="D92" s="31" t="s">
        <v>30</v>
      </c>
      <c r="E92" s="31"/>
      <c r="F92" s="26">
        <f>F93</f>
        <v>40000</v>
      </c>
      <c r="G92" s="26">
        <f t="shared" si="12"/>
        <v>0</v>
      </c>
      <c r="H92" s="26">
        <f t="shared" si="12"/>
        <v>40000</v>
      </c>
    </row>
    <row r="93" spans="1:8" ht="25.5">
      <c r="A93" s="30" t="s">
        <v>166</v>
      </c>
      <c r="B93" s="31" t="s">
        <v>8</v>
      </c>
      <c r="C93" s="31" t="s">
        <v>32</v>
      </c>
      <c r="D93" s="31" t="s">
        <v>30</v>
      </c>
      <c r="E93" s="31" t="s">
        <v>16</v>
      </c>
      <c r="F93" s="26">
        <f>F94</f>
        <v>40000</v>
      </c>
      <c r="G93" s="26">
        <f t="shared" si="12"/>
        <v>0</v>
      </c>
      <c r="H93" s="26">
        <f t="shared" si="12"/>
        <v>40000</v>
      </c>
    </row>
    <row r="94" spans="1:8" ht="25.5">
      <c r="A94" s="28" t="s">
        <v>167</v>
      </c>
      <c r="B94" s="29" t="s">
        <v>8</v>
      </c>
      <c r="C94" s="29" t="s">
        <v>32</v>
      </c>
      <c r="D94" s="29" t="s">
        <v>30</v>
      </c>
      <c r="E94" s="29" t="s">
        <v>17</v>
      </c>
      <c r="F94" s="11">
        <v>40000</v>
      </c>
      <c r="G94" s="11"/>
      <c r="H94" s="11">
        <f>F94+G94</f>
        <v>40000</v>
      </c>
    </row>
    <row r="95" spans="1:8" ht="63.75">
      <c r="A95" s="30" t="s">
        <v>314</v>
      </c>
      <c r="B95" s="31" t="s">
        <v>8</v>
      </c>
      <c r="C95" s="31" t="s">
        <v>32</v>
      </c>
      <c r="D95" s="31" t="s">
        <v>308</v>
      </c>
      <c r="E95" s="31"/>
      <c r="F95" s="26">
        <f>F96</f>
        <v>921816</v>
      </c>
      <c r="G95" s="26">
        <f aca="true" t="shared" si="13" ref="G95:H97">G96</f>
        <v>0</v>
      </c>
      <c r="H95" s="26">
        <f t="shared" si="13"/>
        <v>921816</v>
      </c>
    </row>
    <row r="96" spans="1:8" ht="38.25">
      <c r="A96" s="30" t="s">
        <v>313</v>
      </c>
      <c r="B96" s="31" t="s">
        <v>8</v>
      </c>
      <c r="C96" s="31" t="s">
        <v>32</v>
      </c>
      <c r="D96" s="31" t="s">
        <v>309</v>
      </c>
      <c r="E96" s="31"/>
      <c r="F96" s="26">
        <f>F97</f>
        <v>921816</v>
      </c>
      <c r="G96" s="26">
        <f t="shared" si="13"/>
        <v>0</v>
      </c>
      <c r="H96" s="26">
        <f t="shared" si="13"/>
        <v>921816</v>
      </c>
    </row>
    <row r="97" spans="1:8" ht="63.75">
      <c r="A97" s="30" t="s">
        <v>164</v>
      </c>
      <c r="B97" s="31" t="s">
        <v>8</v>
      </c>
      <c r="C97" s="31" t="s">
        <v>32</v>
      </c>
      <c r="D97" s="31" t="s">
        <v>309</v>
      </c>
      <c r="E97" s="31" t="s">
        <v>14</v>
      </c>
      <c r="F97" s="26">
        <f>F98</f>
        <v>921816</v>
      </c>
      <c r="G97" s="26">
        <f t="shared" si="13"/>
        <v>0</v>
      </c>
      <c r="H97" s="26">
        <f t="shared" si="13"/>
        <v>921816</v>
      </c>
    </row>
    <row r="98" spans="1:8" ht="25.5">
      <c r="A98" s="28" t="s">
        <v>165</v>
      </c>
      <c r="B98" s="29" t="s">
        <v>8</v>
      </c>
      <c r="C98" s="29" t="s">
        <v>32</v>
      </c>
      <c r="D98" s="29" t="s">
        <v>309</v>
      </c>
      <c r="E98" s="29" t="s">
        <v>15</v>
      </c>
      <c r="F98" s="11">
        <v>921816</v>
      </c>
      <c r="G98" s="11"/>
      <c r="H98" s="11">
        <f>F98+G98</f>
        <v>921816</v>
      </c>
    </row>
    <row r="99" spans="1:8" ht="38.25">
      <c r="A99" s="12" t="s">
        <v>199</v>
      </c>
      <c r="B99" s="13" t="s">
        <v>8</v>
      </c>
      <c r="C99" s="13" t="s">
        <v>32</v>
      </c>
      <c r="D99" s="13" t="s">
        <v>51</v>
      </c>
      <c r="E99" s="13"/>
      <c r="F99" s="15">
        <f aca="true" t="shared" si="14" ref="F99:H101">F100</f>
        <v>3000000</v>
      </c>
      <c r="G99" s="15">
        <f t="shared" si="14"/>
        <v>0</v>
      </c>
      <c r="H99" s="15">
        <f t="shared" si="14"/>
        <v>3000000</v>
      </c>
    </row>
    <row r="100" spans="1:8" ht="51">
      <c r="A100" s="12" t="s">
        <v>200</v>
      </c>
      <c r="B100" s="13" t="s">
        <v>8</v>
      </c>
      <c r="C100" s="13" t="s">
        <v>32</v>
      </c>
      <c r="D100" s="13" t="s">
        <v>52</v>
      </c>
      <c r="E100" s="13"/>
      <c r="F100" s="15">
        <f t="shared" si="14"/>
        <v>3000000</v>
      </c>
      <c r="G100" s="15">
        <f t="shared" si="14"/>
        <v>0</v>
      </c>
      <c r="H100" s="15">
        <f t="shared" si="14"/>
        <v>3000000</v>
      </c>
    </row>
    <row r="101" spans="1:8" ht="63.75">
      <c r="A101" s="12" t="s">
        <v>164</v>
      </c>
      <c r="B101" s="13" t="s">
        <v>8</v>
      </c>
      <c r="C101" s="13" t="s">
        <v>32</v>
      </c>
      <c r="D101" s="13" t="s">
        <v>52</v>
      </c>
      <c r="E101" s="13" t="s">
        <v>14</v>
      </c>
      <c r="F101" s="15">
        <f t="shared" si="14"/>
        <v>3000000</v>
      </c>
      <c r="G101" s="15">
        <f t="shared" si="14"/>
        <v>0</v>
      </c>
      <c r="H101" s="15">
        <f t="shared" si="14"/>
        <v>3000000</v>
      </c>
    </row>
    <row r="102" spans="1:8" ht="25.5">
      <c r="A102" s="10" t="s">
        <v>165</v>
      </c>
      <c r="B102" s="9" t="s">
        <v>8</v>
      </c>
      <c r="C102" s="9" t="s">
        <v>32</v>
      </c>
      <c r="D102" s="9" t="s">
        <v>52</v>
      </c>
      <c r="E102" s="9" t="s">
        <v>15</v>
      </c>
      <c r="F102" s="11">
        <v>3000000</v>
      </c>
      <c r="G102" s="11"/>
      <c r="H102" s="11">
        <f>F102+G102</f>
        <v>3000000</v>
      </c>
    </row>
    <row r="103" spans="1:8" ht="12.75">
      <c r="A103" s="12" t="s">
        <v>201</v>
      </c>
      <c r="B103" s="13" t="s">
        <v>8</v>
      </c>
      <c r="C103" s="13" t="s">
        <v>32</v>
      </c>
      <c r="D103" s="13" t="s">
        <v>53</v>
      </c>
      <c r="E103" s="13"/>
      <c r="F103" s="15">
        <f aca="true" t="shared" si="15" ref="F103:H106">F104</f>
        <v>845810.7800000003</v>
      </c>
      <c r="G103" s="15">
        <f t="shared" si="15"/>
        <v>0</v>
      </c>
      <c r="H103" s="15">
        <f t="shared" si="15"/>
        <v>845810.7800000003</v>
      </c>
    </row>
    <row r="104" spans="1:8" ht="25.5">
      <c r="A104" s="12" t="s">
        <v>202</v>
      </c>
      <c r="B104" s="13" t="s">
        <v>8</v>
      </c>
      <c r="C104" s="13" t="s">
        <v>32</v>
      </c>
      <c r="D104" s="13" t="s">
        <v>54</v>
      </c>
      <c r="E104" s="13"/>
      <c r="F104" s="15">
        <f t="shared" si="15"/>
        <v>845810.7800000003</v>
      </c>
      <c r="G104" s="15">
        <f t="shared" si="15"/>
        <v>0</v>
      </c>
      <c r="H104" s="15">
        <f t="shared" si="15"/>
        <v>845810.7800000003</v>
      </c>
    </row>
    <row r="105" spans="1:8" ht="25.5">
      <c r="A105" s="12" t="s">
        <v>203</v>
      </c>
      <c r="B105" s="13" t="s">
        <v>8</v>
      </c>
      <c r="C105" s="13" t="s">
        <v>32</v>
      </c>
      <c r="D105" s="13" t="s">
        <v>55</v>
      </c>
      <c r="E105" s="13"/>
      <c r="F105" s="15">
        <f t="shared" si="15"/>
        <v>845810.7800000003</v>
      </c>
      <c r="G105" s="15">
        <f t="shared" si="15"/>
        <v>0</v>
      </c>
      <c r="H105" s="15">
        <f t="shared" si="15"/>
        <v>845810.7800000003</v>
      </c>
    </row>
    <row r="106" spans="1:8" ht="12.75">
      <c r="A106" s="12" t="s">
        <v>168</v>
      </c>
      <c r="B106" s="13" t="s">
        <v>8</v>
      </c>
      <c r="C106" s="13" t="s">
        <v>32</v>
      </c>
      <c r="D106" s="13" t="s">
        <v>55</v>
      </c>
      <c r="E106" s="13" t="s">
        <v>18</v>
      </c>
      <c r="F106" s="15">
        <f t="shared" si="15"/>
        <v>845810.7800000003</v>
      </c>
      <c r="G106" s="15">
        <f t="shared" si="15"/>
        <v>0</v>
      </c>
      <c r="H106" s="15">
        <f t="shared" si="15"/>
        <v>845810.7800000003</v>
      </c>
    </row>
    <row r="107" spans="1:8" ht="12.75">
      <c r="A107" s="10" t="s">
        <v>179</v>
      </c>
      <c r="B107" s="9" t="s">
        <v>8</v>
      </c>
      <c r="C107" s="9" t="s">
        <v>32</v>
      </c>
      <c r="D107" s="9" t="s">
        <v>55</v>
      </c>
      <c r="E107" s="9" t="s">
        <v>31</v>
      </c>
      <c r="F107" s="11">
        <v>845810.7800000003</v>
      </c>
      <c r="G107" s="11"/>
      <c r="H107" s="11">
        <f>F107+G107</f>
        <v>845810.7800000003</v>
      </c>
    </row>
    <row r="108" spans="1:8" ht="25.5">
      <c r="A108" s="12" t="s">
        <v>204</v>
      </c>
      <c r="B108" s="13" t="s">
        <v>8</v>
      </c>
      <c r="C108" s="13" t="s">
        <v>56</v>
      </c>
      <c r="D108" s="13"/>
      <c r="E108" s="13"/>
      <c r="F108" s="15">
        <f>F109+F118</f>
        <v>735000</v>
      </c>
      <c r="G108" s="15">
        <f>G109+G118</f>
        <v>0</v>
      </c>
      <c r="H108" s="15">
        <f>H109+H118</f>
        <v>735000</v>
      </c>
    </row>
    <row r="109" spans="1:8" ht="38.25">
      <c r="A109" s="12" t="s">
        <v>205</v>
      </c>
      <c r="B109" s="13" t="s">
        <v>8</v>
      </c>
      <c r="C109" s="13" t="s">
        <v>57</v>
      </c>
      <c r="D109" s="13"/>
      <c r="E109" s="13"/>
      <c r="F109" s="15">
        <f aca="true" t="shared" si="16" ref="F109:H113">F110</f>
        <v>135000</v>
      </c>
      <c r="G109" s="15">
        <f t="shared" si="16"/>
        <v>0</v>
      </c>
      <c r="H109" s="15">
        <f t="shared" si="16"/>
        <v>135000</v>
      </c>
    </row>
    <row r="110" spans="1:8" ht="38.25">
      <c r="A110" s="12" t="s">
        <v>181</v>
      </c>
      <c r="B110" s="13" t="s">
        <v>8</v>
      </c>
      <c r="C110" s="13" t="s">
        <v>57</v>
      </c>
      <c r="D110" s="13" t="s">
        <v>33</v>
      </c>
      <c r="E110" s="13"/>
      <c r="F110" s="15">
        <f t="shared" si="16"/>
        <v>135000</v>
      </c>
      <c r="G110" s="15">
        <f t="shared" si="16"/>
        <v>0</v>
      </c>
      <c r="H110" s="15">
        <f t="shared" si="16"/>
        <v>135000</v>
      </c>
    </row>
    <row r="111" spans="1:8" ht="25.5">
      <c r="A111" s="12" t="s">
        <v>206</v>
      </c>
      <c r="B111" s="13" t="s">
        <v>8</v>
      </c>
      <c r="C111" s="13" t="s">
        <v>57</v>
      </c>
      <c r="D111" s="13" t="s">
        <v>58</v>
      </c>
      <c r="E111" s="13"/>
      <c r="F111" s="15">
        <f>F112+F115</f>
        <v>135000</v>
      </c>
      <c r="G111" s="15">
        <f>G112+G115</f>
        <v>0</v>
      </c>
      <c r="H111" s="15">
        <f>H112+H115</f>
        <v>135000</v>
      </c>
    </row>
    <row r="112" spans="1:8" ht="51">
      <c r="A112" s="12" t="s">
        <v>207</v>
      </c>
      <c r="B112" s="13" t="s">
        <v>8</v>
      </c>
      <c r="C112" s="13" t="s">
        <v>57</v>
      </c>
      <c r="D112" s="13" t="s">
        <v>59</v>
      </c>
      <c r="E112" s="13"/>
      <c r="F112" s="15">
        <f t="shared" si="16"/>
        <v>100000</v>
      </c>
      <c r="G112" s="15">
        <f t="shared" si="16"/>
        <v>0</v>
      </c>
      <c r="H112" s="15">
        <f t="shared" si="16"/>
        <v>100000</v>
      </c>
    </row>
    <row r="113" spans="1:8" ht="25.5">
      <c r="A113" s="12" t="s">
        <v>166</v>
      </c>
      <c r="B113" s="13" t="s">
        <v>8</v>
      </c>
      <c r="C113" s="13" t="s">
        <v>57</v>
      </c>
      <c r="D113" s="13" t="s">
        <v>59</v>
      </c>
      <c r="E113" s="13" t="s">
        <v>16</v>
      </c>
      <c r="F113" s="15">
        <f t="shared" si="16"/>
        <v>100000</v>
      </c>
      <c r="G113" s="15">
        <f t="shared" si="16"/>
        <v>0</v>
      </c>
      <c r="H113" s="15">
        <f t="shared" si="16"/>
        <v>100000</v>
      </c>
    </row>
    <row r="114" spans="1:8" ht="25.5">
      <c r="A114" s="10" t="s">
        <v>167</v>
      </c>
      <c r="B114" s="9" t="s">
        <v>8</v>
      </c>
      <c r="C114" s="9" t="s">
        <v>57</v>
      </c>
      <c r="D114" s="9" t="s">
        <v>59</v>
      </c>
      <c r="E114" s="9" t="s">
        <v>17</v>
      </c>
      <c r="F114" s="11">
        <v>100000</v>
      </c>
      <c r="G114" s="11"/>
      <c r="H114" s="11">
        <f>F114+G114</f>
        <v>100000</v>
      </c>
    </row>
    <row r="115" spans="1:8" ht="72">
      <c r="A115" s="27" t="s">
        <v>306</v>
      </c>
      <c r="B115" s="13" t="s">
        <v>8</v>
      </c>
      <c r="C115" s="13" t="s">
        <v>57</v>
      </c>
      <c r="D115" s="13" t="s">
        <v>307</v>
      </c>
      <c r="E115" s="13"/>
      <c r="F115" s="26">
        <f aca="true" t="shared" si="17" ref="F115:H116">F116</f>
        <v>35000</v>
      </c>
      <c r="G115" s="26">
        <f t="shared" si="17"/>
        <v>0</v>
      </c>
      <c r="H115" s="26">
        <f t="shared" si="17"/>
        <v>35000</v>
      </c>
    </row>
    <row r="116" spans="1:8" ht="12.75">
      <c r="A116" s="12" t="s">
        <v>227</v>
      </c>
      <c r="B116" s="13" t="s">
        <v>8</v>
      </c>
      <c r="C116" s="13" t="s">
        <v>57</v>
      </c>
      <c r="D116" s="13" t="s">
        <v>307</v>
      </c>
      <c r="E116" s="13" t="s">
        <v>79</v>
      </c>
      <c r="F116" s="26">
        <f t="shared" si="17"/>
        <v>35000</v>
      </c>
      <c r="G116" s="26">
        <f t="shared" si="17"/>
        <v>0</v>
      </c>
      <c r="H116" s="26">
        <f t="shared" si="17"/>
        <v>35000</v>
      </c>
    </row>
    <row r="117" spans="1:8" ht="12.75">
      <c r="A117" s="10" t="s">
        <v>228</v>
      </c>
      <c r="B117" s="9" t="s">
        <v>8</v>
      </c>
      <c r="C117" s="9" t="s">
        <v>57</v>
      </c>
      <c r="D117" s="9" t="s">
        <v>307</v>
      </c>
      <c r="E117" s="9" t="s">
        <v>80</v>
      </c>
      <c r="F117" s="11">
        <v>35000</v>
      </c>
      <c r="G117" s="11"/>
      <c r="H117" s="11">
        <f>F117+G117</f>
        <v>35000</v>
      </c>
    </row>
    <row r="118" spans="1:8" ht="27.75" customHeight="1">
      <c r="A118" s="12" t="s">
        <v>323</v>
      </c>
      <c r="B118" s="13" t="s">
        <v>8</v>
      </c>
      <c r="C118" s="13" t="s">
        <v>322</v>
      </c>
      <c r="D118" s="9"/>
      <c r="E118" s="9"/>
      <c r="F118" s="26">
        <f>F119</f>
        <v>600000</v>
      </c>
      <c r="G118" s="26">
        <f aca="true" t="shared" si="18" ref="G118:H122">G119</f>
        <v>0</v>
      </c>
      <c r="H118" s="26">
        <f t="shared" si="18"/>
        <v>600000</v>
      </c>
    </row>
    <row r="119" spans="1:8" ht="38.25">
      <c r="A119" s="12" t="s">
        <v>181</v>
      </c>
      <c r="B119" s="13" t="s">
        <v>8</v>
      </c>
      <c r="C119" s="13" t="s">
        <v>322</v>
      </c>
      <c r="D119" s="13" t="s">
        <v>33</v>
      </c>
      <c r="E119" s="13"/>
      <c r="F119" s="26">
        <f>F120</f>
        <v>600000</v>
      </c>
      <c r="G119" s="26">
        <f t="shared" si="18"/>
        <v>0</v>
      </c>
      <c r="H119" s="26">
        <f t="shared" si="18"/>
        <v>600000</v>
      </c>
    </row>
    <row r="120" spans="1:8" ht="25.5">
      <c r="A120" s="12" t="s">
        <v>206</v>
      </c>
      <c r="B120" s="13" t="s">
        <v>8</v>
      </c>
      <c r="C120" s="13" t="s">
        <v>322</v>
      </c>
      <c r="D120" s="13" t="s">
        <v>58</v>
      </c>
      <c r="E120" s="13"/>
      <c r="F120" s="26">
        <f>F121</f>
        <v>600000</v>
      </c>
      <c r="G120" s="26">
        <f t="shared" si="18"/>
        <v>0</v>
      </c>
      <c r="H120" s="26">
        <f t="shared" si="18"/>
        <v>600000</v>
      </c>
    </row>
    <row r="121" spans="1:8" ht="51">
      <c r="A121" s="12" t="s">
        <v>207</v>
      </c>
      <c r="B121" s="13" t="s">
        <v>8</v>
      </c>
      <c r="C121" s="13" t="s">
        <v>322</v>
      </c>
      <c r="D121" s="13" t="s">
        <v>59</v>
      </c>
      <c r="E121" s="13"/>
      <c r="F121" s="26">
        <f>F122</f>
        <v>600000</v>
      </c>
      <c r="G121" s="26">
        <f t="shared" si="18"/>
        <v>0</v>
      </c>
      <c r="H121" s="26">
        <f t="shared" si="18"/>
        <v>600000</v>
      </c>
    </row>
    <row r="122" spans="1:8" ht="25.5">
      <c r="A122" s="12" t="s">
        <v>166</v>
      </c>
      <c r="B122" s="13" t="s">
        <v>8</v>
      </c>
      <c r="C122" s="13" t="s">
        <v>322</v>
      </c>
      <c r="D122" s="13" t="s">
        <v>59</v>
      </c>
      <c r="E122" s="13" t="s">
        <v>16</v>
      </c>
      <c r="F122" s="26">
        <f>F123</f>
        <v>600000</v>
      </c>
      <c r="G122" s="26">
        <f t="shared" si="18"/>
        <v>0</v>
      </c>
      <c r="H122" s="26">
        <f t="shared" si="18"/>
        <v>600000</v>
      </c>
    </row>
    <row r="123" spans="1:8" ht="25.5">
      <c r="A123" s="10" t="s">
        <v>167</v>
      </c>
      <c r="B123" s="9" t="s">
        <v>8</v>
      </c>
      <c r="C123" s="9" t="s">
        <v>322</v>
      </c>
      <c r="D123" s="9" t="s">
        <v>59</v>
      </c>
      <c r="E123" s="9" t="s">
        <v>17</v>
      </c>
      <c r="F123" s="11">
        <v>600000</v>
      </c>
      <c r="G123" s="11"/>
      <c r="H123" s="11">
        <f>F123+G123</f>
        <v>600000</v>
      </c>
    </row>
    <row r="124" spans="1:8" ht="12.75">
      <c r="A124" s="12" t="s">
        <v>208</v>
      </c>
      <c r="B124" s="13" t="s">
        <v>8</v>
      </c>
      <c r="C124" s="13" t="s">
        <v>60</v>
      </c>
      <c r="D124" s="13"/>
      <c r="E124" s="13"/>
      <c r="F124" s="15">
        <f>F125+F143</f>
        <v>47415102.64</v>
      </c>
      <c r="G124" s="15">
        <f>G125+G143</f>
        <v>0</v>
      </c>
      <c r="H124" s="15">
        <f>H125+H143</f>
        <v>47415102.64</v>
      </c>
    </row>
    <row r="125" spans="1:8" ht="12.75">
      <c r="A125" s="12" t="s">
        <v>209</v>
      </c>
      <c r="B125" s="13" t="s">
        <v>8</v>
      </c>
      <c r="C125" s="13" t="s">
        <v>61</v>
      </c>
      <c r="D125" s="13"/>
      <c r="E125" s="13"/>
      <c r="F125" s="15">
        <f>F131+F126</f>
        <v>44693290.04</v>
      </c>
      <c r="G125" s="15">
        <f>G131+G126</f>
        <v>0</v>
      </c>
      <c r="H125" s="15">
        <f>H131+H126</f>
        <v>44693290.04</v>
      </c>
    </row>
    <row r="126" spans="1:8" ht="51">
      <c r="A126" s="12" t="s">
        <v>189</v>
      </c>
      <c r="B126" s="13" t="s">
        <v>8</v>
      </c>
      <c r="C126" s="13" t="s">
        <v>61</v>
      </c>
      <c r="D126" s="13" t="s">
        <v>41</v>
      </c>
      <c r="E126" s="13"/>
      <c r="F126" s="15">
        <f>F127</f>
        <v>150000</v>
      </c>
      <c r="G126" s="15">
        <f aca="true" t="shared" si="19" ref="G126:H129">G127</f>
        <v>0</v>
      </c>
      <c r="H126" s="15">
        <f t="shared" si="19"/>
        <v>150000</v>
      </c>
    </row>
    <row r="127" spans="1:8" ht="38.25">
      <c r="A127" s="12" t="s">
        <v>190</v>
      </c>
      <c r="B127" s="13" t="s">
        <v>8</v>
      </c>
      <c r="C127" s="13" t="s">
        <v>61</v>
      </c>
      <c r="D127" s="13" t="s">
        <v>42</v>
      </c>
      <c r="E127" s="13"/>
      <c r="F127" s="15">
        <f>F128</f>
        <v>150000</v>
      </c>
      <c r="G127" s="15">
        <f t="shared" si="19"/>
        <v>0</v>
      </c>
      <c r="H127" s="15">
        <f t="shared" si="19"/>
        <v>150000</v>
      </c>
    </row>
    <row r="128" spans="1:8" ht="51">
      <c r="A128" s="12" t="s">
        <v>191</v>
      </c>
      <c r="B128" s="13" t="s">
        <v>8</v>
      </c>
      <c r="C128" s="13" t="s">
        <v>61</v>
      </c>
      <c r="D128" s="13" t="s">
        <v>43</v>
      </c>
      <c r="E128" s="13"/>
      <c r="F128" s="15">
        <f>F129</f>
        <v>150000</v>
      </c>
      <c r="G128" s="15">
        <f t="shared" si="19"/>
        <v>0</v>
      </c>
      <c r="H128" s="15">
        <f t="shared" si="19"/>
        <v>150000</v>
      </c>
    </row>
    <row r="129" spans="1:8" ht="25.5">
      <c r="A129" s="12" t="s">
        <v>166</v>
      </c>
      <c r="B129" s="13" t="s">
        <v>8</v>
      </c>
      <c r="C129" s="13" t="s">
        <v>61</v>
      </c>
      <c r="D129" s="13" t="s">
        <v>43</v>
      </c>
      <c r="E129" s="13" t="s">
        <v>16</v>
      </c>
      <c r="F129" s="15">
        <f>F130</f>
        <v>150000</v>
      </c>
      <c r="G129" s="15">
        <f t="shared" si="19"/>
        <v>0</v>
      </c>
      <c r="H129" s="15">
        <f t="shared" si="19"/>
        <v>150000</v>
      </c>
    </row>
    <row r="130" spans="1:8" ht="29.25" customHeight="1">
      <c r="A130" s="10" t="s">
        <v>167</v>
      </c>
      <c r="B130" s="9" t="s">
        <v>8</v>
      </c>
      <c r="C130" s="9" t="s">
        <v>61</v>
      </c>
      <c r="D130" s="9" t="s">
        <v>43</v>
      </c>
      <c r="E130" s="9" t="s">
        <v>17</v>
      </c>
      <c r="F130" s="32">
        <v>150000</v>
      </c>
      <c r="G130" s="32"/>
      <c r="H130" s="11">
        <f>F130+G130</f>
        <v>150000</v>
      </c>
    </row>
    <row r="131" spans="1:8" ht="38.25">
      <c r="A131" s="12" t="s">
        <v>210</v>
      </c>
      <c r="B131" s="13" t="s">
        <v>8</v>
      </c>
      <c r="C131" s="13" t="s">
        <v>61</v>
      </c>
      <c r="D131" s="13" t="s">
        <v>62</v>
      </c>
      <c r="E131" s="13"/>
      <c r="F131" s="15">
        <f>F132+F138</f>
        <v>44543290.04</v>
      </c>
      <c r="G131" s="15">
        <f>G132+G138</f>
        <v>0</v>
      </c>
      <c r="H131" s="15">
        <f>H132+H138</f>
        <v>44543290.04</v>
      </c>
    </row>
    <row r="132" spans="1:8" ht="25.5">
      <c r="A132" s="12" t="s">
        <v>211</v>
      </c>
      <c r="B132" s="13" t="s">
        <v>8</v>
      </c>
      <c r="C132" s="13" t="s">
        <v>61</v>
      </c>
      <c r="D132" s="13" t="s">
        <v>63</v>
      </c>
      <c r="E132" s="13"/>
      <c r="F132" s="15">
        <f>F133</f>
        <v>23033511.05</v>
      </c>
      <c r="G132" s="15">
        <f>G133</f>
        <v>0</v>
      </c>
      <c r="H132" s="15">
        <f>H133</f>
        <v>23033511.05</v>
      </c>
    </row>
    <row r="133" spans="1:8" ht="51">
      <c r="A133" s="12" t="s">
        <v>212</v>
      </c>
      <c r="B133" s="13" t="s">
        <v>8</v>
      </c>
      <c r="C133" s="13" t="s">
        <v>61</v>
      </c>
      <c r="D133" s="13" t="s">
        <v>64</v>
      </c>
      <c r="E133" s="13"/>
      <c r="F133" s="15">
        <f>F134+F136</f>
        <v>23033511.05</v>
      </c>
      <c r="G133" s="15">
        <f>G134+G136</f>
        <v>0</v>
      </c>
      <c r="H133" s="15">
        <f>H134+H136</f>
        <v>23033511.05</v>
      </c>
    </row>
    <row r="134" spans="1:8" ht="25.5">
      <c r="A134" s="12" t="s">
        <v>166</v>
      </c>
      <c r="B134" s="13" t="s">
        <v>8</v>
      </c>
      <c r="C134" s="13" t="s">
        <v>61</v>
      </c>
      <c r="D134" s="13" t="s">
        <v>64</v>
      </c>
      <c r="E134" s="13" t="s">
        <v>16</v>
      </c>
      <c r="F134" s="15">
        <f>F135</f>
        <v>8033511.05</v>
      </c>
      <c r="G134" s="15">
        <f>G135</f>
        <v>0</v>
      </c>
      <c r="H134" s="15">
        <f>H135</f>
        <v>8033511.05</v>
      </c>
    </row>
    <row r="135" spans="1:8" ht="25.5">
      <c r="A135" s="10" t="s">
        <v>167</v>
      </c>
      <c r="B135" s="9" t="s">
        <v>8</v>
      </c>
      <c r="C135" s="9" t="s">
        <v>61</v>
      </c>
      <c r="D135" s="9" t="s">
        <v>64</v>
      </c>
      <c r="E135" s="9" t="s">
        <v>17</v>
      </c>
      <c r="F135" s="11">
        <v>8033511.05</v>
      </c>
      <c r="G135" s="11"/>
      <c r="H135" s="11">
        <f>F135+G135</f>
        <v>8033511.05</v>
      </c>
    </row>
    <row r="136" spans="1:8" ht="12.75">
      <c r="A136" s="12" t="s">
        <v>168</v>
      </c>
      <c r="B136" s="13" t="s">
        <v>8</v>
      </c>
      <c r="C136" s="13" t="s">
        <v>61</v>
      </c>
      <c r="D136" s="13" t="s">
        <v>64</v>
      </c>
      <c r="E136" s="13" t="s">
        <v>18</v>
      </c>
      <c r="F136" s="15">
        <f>F137</f>
        <v>15000000</v>
      </c>
      <c r="G136" s="15">
        <f>G137</f>
        <v>0</v>
      </c>
      <c r="H136" s="15">
        <f>H137</f>
        <v>15000000</v>
      </c>
    </row>
    <row r="137" spans="1:8" ht="44.25" customHeight="1">
      <c r="A137" s="10" t="s">
        <v>197</v>
      </c>
      <c r="B137" s="9" t="s">
        <v>8</v>
      </c>
      <c r="C137" s="9" t="s">
        <v>61</v>
      </c>
      <c r="D137" s="9" t="s">
        <v>64</v>
      </c>
      <c r="E137" s="9" t="s">
        <v>49</v>
      </c>
      <c r="F137" s="11">
        <v>15000000</v>
      </c>
      <c r="G137" s="11"/>
      <c r="H137" s="11">
        <f>F137+G137</f>
        <v>15000000</v>
      </c>
    </row>
    <row r="138" spans="1:8" ht="12.75">
      <c r="A138" s="30" t="s">
        <v>317</v>
      </c>
      <c r="B138" s="31" t="s">
        <v>8</v>
      </c>
      <c r="C138" s="31" t="s">
        <v>61</v>
      </c>
      <c r="D138" s="31" t="s">
        <v>315</v>
      </c>
      <c r="E138" s="31"/>
      <c r="F138" s="26">
        <f aca="true" t="shared" si="20" ref="F138:H139">F139</f>
        <v>21509778.99</v>
      </c>
      <c r="G138" s="26">
        <f t="shared" si="20"/>
        <v>0</v>
      </c>
      <c r="H138" s="26">
        <f t="shared" si="20"/>
        <v>21509778.99</v>
      </c>
    </row>
    <row r="139" spans="1:8" ht="27" customHeight="1">
      <c r="A139" s="30" t="s">
        <v>318</v>
      </c>
      <c r="B139" s="31" t="s">
        <v>8</v>
      </c>
      <c r="C139" s="31" t="s">
        <v>61</v>
      </c>
      <c r="D139" s="31" t="s">
        <v>316</v>
      </c>
      <c r="E139" s="31"/>
      <c r="F139" s="26">
        <f t="shared" si="20"/>
        <v>21509778.99</v>
      </c>
      <c r="G139" s="26">
        <f t="shared" si="20"/>
        <v>0</v>
      </c>
      <c r="H139" s="26">
        <f t="shared" si="20"/>
        <v>21509778.99</v>
      </c>
    </row>
    <row r="140" spans="1:8" ht="25.5">
      <c r="A140" s="30" t="s">
        <v>166</v>
      </c>
      <c r="B140" s="31" t="s">
        <v>8</v>
      </c>
      <c r="C140" s="31" t="s">
        <v>61</v>
      </c>
      <c r="D140" s="31" t="s">
        <v>316</v>
      </c>
      <c r="E140" s="31" t="s">
        <v>16</v>
      </c>
      <c r="F140" s="26">
        <f>F141+F142</f>
        <v>21509778.99</v>
      </c>
      <c r="G140" s="26">
        <f>G141+G142</f>
        <v>0</v>
      </c>
      <c r="H140" s="26">
        <f>H141+H142</f>
        <v>21509778.99</v>
      </c>
    </row>
    <row r="141" spans="1:8" ht="28.5" customHeight="1">
      <c r="A141" s="28" t="s">
        <v>324</v>
      </c>
      <c r="B141" s="29" t="s">
        <v>8</v>
      </c>
      <c r="C141" s="29" t="s">
        <v>61</v>
      </c>
      <c r="D141" s="29" t="s">
        <v>316</v>
      </c>
      <c r="E141" s="29" t="s">
        <v>17</v>
      </c>
      <c r="F141" s="11">
        <v>20434290.04</v>
      </c>
      <c r="G141" s="11"/>
      <c r="H141" s="11">
        <f>F141+G141</f>
        <v>20434290.04</v>
      </c>
    </row>
    <row r="142" spans="1:8" ht="43.5" customHeight="1">
      <c r="A142" s="28" t="s">
        <v>325</v>
      </c>
      <c r="B142" s="29" t="s">
        <v>8</v>
      </c>
      <c r="C142" s="29" t="s">
        <v>61</v>
      </c>
      <c r="D142" s="29" t="s">
        <v>316</v>
      </c>
      <c r="E142" s="29" t="s">
        <v>17</v>
      </c>
      <c r="F142" s="11">
        <v>1075488.95</v>
      </c>
      <c r="G142" s="11"/>
      <c r="H142" s="11">
        <f>F142+G142</f>
        <v>1075488.95</v>
      </c>
    </row>
    <row r="143" spans="1:8" ht="12.75">
      <c r="A143" s="12" t="s">
        <v>213</v>
      </c>
      <c r="B143" s="13" t="s">
        <v>8</v>
      </c>
      <c r="C143" s="13" t="s">
        <v>65</v>
      </c>
      <c r="D143" s="13"/>
      <c r="E143" s="13"/>
      <c r="F143" s="15">
        <f>F144+F149+F159+F176</f>
        <v>2721812.6</v>
      </c>
      <c r="G143" s="15">
        <f>G144+G149+G159+G176</f>
        <v>0</v>
      </c>
      <c r="H143" s="15">
        <f>H144+H149+H159+H176</f>
        <v>2721812.6</v>
      </c>
    </row>
    <row r="144" spans="1:8" ht="51">
      <c r="A144" s="12" t="s">
        <v>189</v>
      </c>
      <c r="B144" s="13" t="s">
        <v>8</v>
      </c>
      <c r="C144" s="13" t="s">
        <v>65</v>
      </c>
      <c r="D144" s="13" t="s">
        <v>41</v>
      </c>
      <c r="E144" s="13"/>
      <c r="F144" s="15">
        <f aca="true" t="shared" si="21" ref="F144:H147">F145</f>
        <v>150000</v>
      </c>
      <c r="G144" s="15">
        <f t="shared" si="21"/>
        <v>0</v>
      </c>
      <c r="H144" s="15">
        <f t="shared" si="21"/>
        <v>150000</v>
      </c>
    </row>
    <row r="145" spans="1:8" ht="42" customHeight="1">
      <c r="A145" s="12" t="s">
        <v>190</v>
      </c>
      <c r="B145" s="13" t="s">
        <v>8</v>
      </c>
      <c r="C145" s="13" t="s">
        <v>65</v>
      </c>
      <c r="D145" s="13" t="s">
        <v>42</v>
      </c>
      <c r="E145" s="13"/>
      <c r="F145" s="15">
        <f t="shared" si="21"/>
        <v>150000</v>
      </c>
      <c r="G145" s="15">
        <f t="shared" si="21"/>
        <v>0</v>
      </c>
      <c r="H145" s="15">
        <f t="shared" si="21"/>
        <v>150000</v>
      </c>
    </row>
    <row r="146" spans="1:8" ht="51">
      <c r="A146" s="12" t="s">
        <v>191</v>
      </c>
      <c r="B146" s="13" t="s">
        <v>8</v>
      </c>
      <c r="C146" s="13" t="s">
        <v>65</v>
      </c>
      <c r="D146" s="13" t="s">
        <v>43</v>
      </c>
      <c r="E146" s="13"/>
      <c r="F146" s="15">
        <f t="shared" si="21"/>
        <v>150000</v>
      </c>
      <c r="G146" s="15">
        <f t="shared" si="21"/>
        <v>0</v>
      </c>
      <c r="H146" s="15">
        <f t="shared" si="21"/>
        <v>150000</v>
      </c>
    </row>
    <row r="147" spans="1:8" ht="25.5">
      <c r="A147" s="12" t="s">
        <v>166</v>
      </c>
      <c r="B147" s="13" t="s">
        <v>8</v>
      </c>
      <c r="C147" s="13" t="s">
        <v>65</v>
      </c>
      <c r="D147" s="13" t="s">
        <v>43</v>
      </c>
      <c r="E147" s="13" t="s">
        <v>16</v>
      </c>
      <c r="F147" s="15">
        <f t="shared" si="21"/>
        <v>150000</v>
      </c>
      <c r="G147" s="15">
        <f t="shared" si="21"/>
        <v>0</v>
      </c>
      <c r="H147" s="15">
        <f t="shared" si="21"/>
        <v>150000</v>
      </c>
    </row>
    <row r="148" spans="1:8" ht="25.5">
      <c r="A148" s="10" t="s">
        <v>167</v>
      </c>
      <c r="B148" s="9" t="s">
        <v>8</v>
      </c>
      <c r="C148" s="9" t="s">
        <v>65</v>
      </c>
      <c r="D148" s="9" t="s">
        <v>43</v>
      </c>
      <c r="E148" s="9" t="s">
        <v>17</v>
      </c>
      <c r="F148" s="11">
        <v>150000</v>
      </c>
      <c r="G148" s="11"/>
      <c r="H148" s="11">
        <f>F148+G148</f>
        <v>150000</v>
      </c>
    </row>
    <row r="149" spans="1:8" ht="38.25">
      <c r="A149" s="12" t="s">
        <v>214</v>
      </c>
      <c r="B149" s="13" t="s">
        <v>8</v>
      </c>
      <c r="C149" s="13" t="s">
        <v>65</v>
      </c>
      <c r="D149" s="13" t="s">
        <v>66</v>
      </c>
      <c r="E149" s="13"/>
      <c r="F149" s="15">
        <f>F150</f>
        <v>600000</v>
      </c>
      <c r="G149" s="15">
        <f>G150</f>
        <v>0</v>
      </c>
      <c r="H149" s="15">
        <f>H150</f>
        <v>600000</v>
      </c>
    </row>
    <row r="150" spans="1:8" ht="25.5">
      <c r="A150" s="12" t="s">
        <v>215</v>
      </c>
      <c r="B150" s="13" t="s">
        <v>8</v>
      </c>
      <c r="C150" s="13" t="s">
        <v>65</v>
      </c>
      <c r="D150" s="13" t="s">
        <v>67</v>
      </c>
      <c r="E150" s="13"/>
      <c r="F150" s="15">
        <f>F151+F156</f>
        <v>600000</v>
      </c>
      <c r="G150" s="15">
        <f>G151+G156</f>
        <v>0</v>
      </c>
      <c r="H150" s="15">
        <f>H151+H156</f>
        <v>600000</v>
      </c>
    </row>
    <row r="151" spans="1:8" ht="12.75">
      <c r="A151" s="12" t="s">
        <v>216</v>
      </c>
      <c r="B151" s="13" t="s">
        <v>8</v>
      </c>
      <c r="C151" s="13" t="s">
        <v>65</v>
      </c>
      <c r="D151" s="13" t="s">
        <v>68</v>
      </c>
      <c r="E151" s="13"/>
      <c r="F151" s="15">
        <f>F152+F154</f>
        <v>300000</v>
      </c>
      <c r="G151" s="15">
        <f>G152+G154</f>
        <v>0</v>
      </c>
      <c r="H151" s="15">
        <f>H152+H154</f>
        <v>300000</v>
      </c>
    </row>
    <row r="152" spans="1:8" ht="25.5">
      <c r="A152" s="12" t="s">
        <v>166</v>
      </c>
      <c r="B152" s="13" t="s">
        <v>8</v>
      </c>
      <c r="C152" s="13" t="s">
        <v>65</v>
      </c>
      <c r="D152" s="13" t="s">
        <v>68</v>
      </c>
      <c r="E152" s="13" t="s">
        <v>16</v>
      </c>
      <c r="F152" s="15">
        <f>F153</f>
        <v>100000</v>
      </c>
      <c r="G152" s="15">
        <f>G153</f>
        <v>0</v>
      </c>
      <c r="H152" s="15">
        <f>H153</f>
        <v>100000</v>
      </c>
    </row>
    <row r="153" spans="1:8" ht="25.5">
      <c r="A153" s="10" t="s">
        <v>167</v>
      </c>
      <c r="B153" s="9" t="s">
        <v>8</v>
      </c>
      <c r="C153" s="9" t="s">
        <v>65</v>
      </c>
      <c r="D153" s="9" t="s">
        <v>68</v>
      </c>
      <c r="E153" s="9" t="s">
        <v>17</v>
      </c>
      <c r="F153" s="11">
        <v>100000</v>
      </c>
      <c r="G153" s="11"/>
      <c r="H153" s="11">
        <f>F153+G153</f>
        <v>100000</v>
      </c>
    </row>
    <row r="154" spans="1:8" ht="25.5">
      <c r="A154" s="12" t="s">
        <v>184</v>
      </c>
      <c r="B154" s="13" t="s">
        <v>8</v>
      </c>
      <c r="C154" s="13" t="s">
        <v>65</v>
      </c>
      <c r="D154" s="13" t="s">
        <v>68</v>
      </c>
      <c r="E154" s="13" t="s">
        <v>36</v>
      </c>
      <c r="F154" s="15">
        <f>F155</f>
        <v>200000</v>
      </c>
      <c r="G154" s="15">
        <f>G155</f>
        <v>0</v>
      </c>
      <c r="H154" s="15">
        <f>H155</f>
        <v>200000</v>
      </c>
    </row>
    <row r="155" spans="1:8" ht="12.75">
      <c r="A155" s="10" t="s">
        <v>217</v>
      </c>
      <c r="B155" s="9" t="s">
        <v>8</v>
      </c>
      <c r="C155" s="9" t="s">
        <v>65</v>
      </c>
      <c r="D155" s="9" t="s">
        <v>68</v>
      </c>
      <c r="E155" s="9" t="s">
        <v>69</v>
      </c>
      <c r="F155" s="11">
        <v>200000</v>
      </c>
      <c r="G155" s="11"/>
      <c r="H155" s="11">
        <f>F155+G155</f>
        <v>200000</v>
      </c>
    </row>
    <row r="156" spans="1:8" ht="38.25">
      <c r="A156" s="12" t="s">
        <v>218</v>
      </c>
      <c r="B156" s="13" t="s">
        <v>8</v>
      </c>
      <c r="C156" s="13" t="s">
        <v>65</v>
      </c>
      <c r="D156" s="13" t="s">
        <v>70</v>
      </c>
      <c r="E156" s="13"/>
      <c r="F156" s="15">
        <f aca="true" t="shared" si="22" ref="F156:H157">F157</f>
        <v>300000</v>
      </c>
      <c r="G156" s="15">
        <f t="shared" si="22"/>
        <v>0</v>
      </c>
      <c r="H156" s="15">
        <f t="shared" si="22"/>
        <v>300000</v>
      </c>
    </row>
    <row r="157" spans="1:8" ht="25.5">
      <c r="A157" s="12" t="s">
        <v>184</v>
      </c>
      <c r="B157" s="13" t="s">
        <v>8</v>
      </c>
      <c r="C157" s="13" t="s">
        <v>65</v>
      </c>
      <c r="D157" s="13" t="s">
        <v>70</v>
      </c>
      <c r="E157" s="13" t="s">
        <v>36</v>
      </c>
      <c r="F157" s="15">
        <f t="shared" si="22"/>
        <v>300000</v>
      </c>
      <c r="G157" s="15">
        <f t="shared" si="22"/>
        <v>0</v>
      </c>
      <c r="H157" s="15">
        <f t="shared" si="22"/>
        <v>300000</v>
      </c>
    </row>
    <row r="158" spans="1:8" ht="12.75">
      <c r="A158" s="10" t="s">
        <v>217</v>
      </c>
      <c r="B158" s="9" t="s">
        <v>8</v>
      </c>
      <c r="C158" s="9" t="s">
        <v>65</v>
      </c>
      <c r="D158" s="9" t="s">
        <v>70</v>
      </c>
      <c r="E158" s="9" t="s">
        <v>69</v>
      </c>
      <c r="F158" s="11">
        <v>300000</v>
      </c>
      <c r="G158" s="11"/>
      <c r="H158" s="11">
        <f>F158+G158</f>
        <v>300000</v>
      </c>
    </row>
    <row r="159" spans="1:8" ht="51">
      <c r="A159" s="12" t="s">
        <v>219</v>
      </c>
      <c r="B159" s="13" t="s">
        <v>8</v>
      </c>
      <c r="C159" s="13" t="s">
        <v>65</v>
      </c>
      <c r="D159" s="13" t="s">
        <v>71</v>
      </c>
      <c r="E159" s="13"/>
      <c r="F159" s="15">
        <f>F160</f>
        <v>1771812.6</v>
      </c>
      <c r="G159" s="15">
        <f>G160</f>
        <v>0</v>
      </c>
      <c r="H159" s="15">
        <f>H160</f>
        <v>1771812.6</v>
      </c>
    </row>
    <row r="160" spans="1:8" ht="25.5">
      <c r="A160" s="12" t="s">
        <v>220</v>
      </c>
      <c r="B160" s="13" t="s">
        <v>8</v>
      </c>
      <c r="C160" s="13" t="s">
        <v>65</v>
      </c>
      <c r="D160" s="13" t="s">
        <v>72</v>
      </c>
      <c r="E160" s="13"/>
      <c r="F160" s="15">
        <f>F161+F164+F168+F172</f>
        <v>1771812.6</v>
      </c>
      <c r="G160" s="15">
        <f>G161+G164+G168+G172</f>
        <v>0</v>
      </c>
      <c r="H160" s="15">
        <f>H161+H164+H168+H172</f>
        <v>1771812.6</v>
      </c>
    </row>
    <row r="161" spans="1:8" ht="51">
      <c r="A161" s="12" t="s">
        <v>221</v>
      </c>
      <c r="B161" s="13" t="s">
        <v>8</v>
      </c>
      <c r="C161" s="13" t="s">
        <v>65</v>
      </c>
      <c r="D161" s="13" t="s">
        <v>73</v>
      </c>
      <c r="E161" s="13"/>
      <c r="F161" s="15">
        <f aca="true" t="shared" si="23" ref="F161:H162">F162</f>
        <v>358687.48</v>
      </c>
      <c r="G161" s="15">
        <f t="shared" si="23"/>
        <v>0</v>
      </c>
      <c r="H161" s="15">
        <f t="shared" si="23"/>
        <v>358687.48</v>
      </c>
    </row>
    <row r="162" spans="1:8" ht="25.5">
      <c r="A162" s="12" t="s">
        <v>166</v>
      </c>
      <c r="B162" s="13" t="s">
        <v>8</v>
      </c>
      <c r="C162" s="13" t="s">
        <v>65</v>
      </c>
      <c r="D162" s="13" t="s">
        <v>73</v>
      </c>
      <c r="E162" s="13" t="s">
        <v>16</v>
      </c>
      <c r="F162" s="15">
        <f t="shared" si="23"/>
        <v>358687.48</v>
      </c>
      <c r="G162" s="15">
        <f t="shared" si="23"/>
        <v>0</v>
      </c>
      <c r="H162" s="15">
        <f t="shared" si="23"/>
        <v>358687.48</v>
      </c>
    </row>
    <row r="163" spans="1:8" ht="25.5">
      <c r="A163" s="10" t="s">
        <v>167</v>
      </c>
      <c r="B163" s="9" t="s">
        <v>8</v>
      </c>
      <c r="C163" s="9" t="s">
        <v>65</v>
      </c>
      <c r="D163" s="9" t="s">
        <v>73</v>
      </c>
      <c r="E163" s="9" t="s">
        <v>17</v>
      </c>
      <c r="F163" s="11">
        <v>358687.48</v>
      </c>
      <c r="G163" s="11"/>
      <c r="H163" s="11">
        <f>F163+G163</f>
        <v>358687.48</v>
      </c>
    </row>
    <row r="164" spans="1:8" ht="51">
      <c r="A164" s="12" t="s">
        <v>222</v>
      </c>
      <c r="B164" s="13" t="s">
        <v>8</v>
      </c>
      <c r="C164" s="13" t="s">
        <v>65</v>
      </c>
      <c r="D164" s="13" t="s">
        <v>74</v>
      </c>
      <c r="E164" s="13"/>
      <c r="F164" s="15">
        <f>F165</f>
        <v>38534</v>
      </c>
      <c r="G164" s="15">
        <f>G165</f>
        <v>0</v>
      </c>
      <c r="H164" s="15">
        <f>H165</f>
        <v>38534</v>
      </c>
    </row>
    <row r="165" spans="1:8" ht="25.5">
      <c r="A165" s="12" t="s">
        <v>166</v>
      </c>
      <c r="B165" s="13" t="s">
        <v>8</v>
      </c>
      <c r="C165" s="13" t="s">
        <v>65</v>
      </c>
      <c r="D165" s="13" t="s">
        <v>74</v>
      </c>
      <c r="E165" s="13" t="s">
        <v>16</v>
      </c>
      <c r="F165" s="15">
        <f>F166+F167</f>
        <v>38534</v>
      </c>
      <c r="G165" s="15">
        <f>G166+G167</f>
        <v>0</v>
      </c>
      <c r="H165" s="15">
        <f>H166+H167</f>
        <v>38534</v>
      </c>
    </row>
    <row r="166" spans="1:8" ht="25.5">
      <c r="A166" s="10" t="s">
        <v>324</v>
      </c>
      <c r="B166" s="9" t="s">
        <v>8</v>
      </c>
      <c r="C166" s="9" t="s">
        <v>65</v>
      </c>
      <c r="D166" s="9" t="s">
        <v>74</v>
      </c>
      <c r="E166" s="9" t="s">
        <v>17</v>
      </c>
      <c r="F166" s="11">
        <v>34680</v>
      </c>
      <c r="G166" s="11"/>
      <c r="H166" s="11">
        <f>F166+G166</f>
        <v>34680</v>
      </c>
    </row>
    <row r="167" spans="1:8" ht="38.25">
      <c r="A167" s="10" t="s">
        <v>325</v>
      </c>
      <c r="B167" s="9" t="s">
        <v>8</v>
      </c>
      <c r="C167" s="9" t="s">
        <v>65</v>
      </c>
      <c r="D167" s="9" t="s">
        <v>74</v>
      </c>
      <c r="E167" s="9" t="s">
        <v>17</v>
      </c>
      <c r="F167" s="11">
        <v>3854</v>
      </c>
      <c r="G167" s="11"/>
      <c r="H167" s="11">
        <f>F167+G167</f>
        <v>3854</v>
      </c>
    </row>
    <row r="168" spans="1:8" ht="38.25">
      <c r="A168" s="12" t="s">
        <v>223</v>
      </c>
      <c r="B168" s="13" t="s">
        <v>8</v>
      </c>
      <c r="C168" s="13" t="s">
        <v>65</v>
      </c>
      <c r="D168" s="13" t="s">
        <v>75</v>
      </c>
      <c r="E168" s="13"/>
      <c r="F168" s="15">
        <f>F169</f>
        <v>1263480</v>
      </c>
      <c r="G168" s="15">
        <f>G169</f>
        <v>0</v>
      </c>
      <c r="H168" s="15">
        <f>H169</f>
        <v>1263480</v>
      </c>
    </row>
    <row r="169" spans="1:8" ht="25.5">
      <c r="A169" s="12" t="s">
        <v>166</v>
      </c>
      <c r="B169" s="13" t="s">
        <v>8</v>
      </c>
      <c r="C169" s="13" t="s">
        <v>65</v>
      </c>
      <c r="D169" s="13" t="s">
        <v>75</v>
      </c>
      <c r="E169" s="13" t="s">
        <v>16</v>
      </c>
      <c r="F169" s="14">
        <f>F170+F171</f>
        <v>1263480</v>
      </c>
      <c r="G169" s="14">
        <f>G170+G171</f>
        <v>0</v>
      </c>
      <c r="H169" s="14">
        <f>H170+H171</f>
        <v>1263480</v>
      </c>
    </row>
    <row r="170" spans="1:8" ht="25.5">
      <c r="A170" s="10" t="s">
        <v>324</v>
      </c>
      <c r="B170" s="9" t="s">
        <v>8</v>
      </c>
      <c r="C170" s="9" t="s">
        <v>65</v>
      </c>
      <c r="D170" s="9" t="s">
        <v>75</v>
      </c>
      <c r="E170" s="9" t="s">
        <v>17</v>
      </c>
      <c r="F170" s="11">
        <v>1137132</v>
      </c>
      <c r="G170" s="11"/>
      <c r="H170" s="11">
        <f>F170+G170</f>
        <v>1137132</v>
      </c>
    </row>
    <row r="171" spans="1:8" ht="41.25" customHeight="1">
      <c r="A171" s="10" t="s">
        <v>325</v>
      </c>
      <c r="B171" s="9" t="s">
        <v>8</v>
      </c>
      <c r="C171" s="9" t="s">
        <v>65</v>
      </c>
      <c r="D171" s="9" t="s">
        <v>75</v>
      </c>
      <c r="E171" s="9" t="s">
        <v>17</v>
      </c>
      <c r="F171" s="11">
        <v>126348</v>
      </c>
      <c r="G171" s="11"/>
      <c r="H171" s="11">
        <f>F171+G171</f>
        <v>126348</v>
      </c>
    </row>
    <row r="172" spans="1:8" ht="121.5" customHeight="1">
      <c r="A172" s="12" t="s">
        <v>224</v>
      </c>
      <c r="B172" s="13" t="s">
        <v>8</v>
      </c>
      <c r="C172" s="13" t="s">
        <v>65</v>
      </c>
      <c r="D172" s="13" t="s">
        <v>76</v>
      </c>
      <c r="E172" s="13"/>
      <c r="F172" s="15">
        <f>F173</f>
        <v>111111.12</v>
      </c>
      <c r="G172" s="15">
        <f>G173</f>
        <v>0</v>
      </c>
      <c r="H172" s="15">
        <f>H173</f>
        <v>111111.12</v>
      </c>
    </row>
    <row r="173" spans="1:8" ht="25.5">
      <c r="A173" s="12" t="s">
        <v>166</v>
      </c>
      <c r="B173" s="13" t="s">
        <v>8</v>
      </c>
      <c r="C173" s="13" t="s">
        <v>65</v>
      </c>
      <c r="D173" s="13" t="s">
        <v>76</v>
      </c>
      <c r="E173" s="13" t="s">
        <v>16</v>
      </c>
      <c r="F173" s="14">
        <f>F174+F175</f>
        <v>111111.12</v>
      </c>
      <c r="G173" s="14">
        <f>G174+G175</f>
        <v>0</v>
      </c>
      <c r="H173" s="14">
        <f>H174+H175</f>
        <v>111111.12</v>
      </c>
    </row>
    <row r="174" spans="1:8" ht="27.75" customHeight="1">
      <c r="A174" s="10" t="s">
        <v>324</v>
      </c>
      <c r="B174" s="9" t="s">
        <v>8</v>
      </c>
      <c r="C174" s="9" t="s">
        <v>65</v>
      </c>
      <c r="D174" s="9" t="s">
        <v>76</v>
      </c>
      <c r="E174" s="9" t="s">
        <v>17</v>
      </c>
      <c r="F174" s="11">
        <v>100000</v>
      </c>
      <c r="G174" s="11"/>
      <c r="H174" s="11">
        <f>F174+G174</f>
        <v>100000</v>
      </c>
    </row>
    <row r="175" spans="1:8" ht="40.5" customHeight="1">
      <c r="A175" s="10" t="s">
        <v>325</v>
      </c>
      <c r="B175" s="9" t="s">
        <v>8</v>
      </c>
      <c r="C175" s="9" t="s">
        <v>65</v>
      </c>
      <c r="D175" s="9" t="s">
        <v>76</v>
      </c>
      <c r="E175" s="9" t="s">
        <v>17</v>
      </c>
      <c r="F175" s="11">
        <v>11111.12</v>
      </c>
      <c r="G175" s="11"/>
      <c r="H175" s="11">
        <f>F175+G175</f>
        <v>11111.12</v>
      </c>
    </row>
    <row r="176" spans="1:8" ht="63.75">
      <c r="A176" s="12" t="s">
        <v>161</v>
      </c>
      <c r="B176" s="13" t="s">
        <v>8</v>
      </c>
      <c r="C176" s="13" t="s">
        <v>65</v>
      </c>
      <c r="D176" s="13" t="s">
        <v>11</v>
      </c>
      <c r="E176" s="13"/>
      <c r="F176" s="15">
        <f aca="true" t="shared" si="24" ref="F176:H179">F177</f>
        <v>200000</v>
      </c>
      <c r="G176" s="15">
        <f t="shared" si="24"/>
        <v>0</v>
      </c>
      <c r="H176" s="15">
        <f t="shared" si="24"/>
        <v>200000</v>
      </c>
    </row>
    <row r="177" spans="1:8" ht="32.25" customHeight="1">
      <c r="A177" s="12" t="s">
        <v>225</v>
      </c>
      <c r="B177" s="13" t="s">
        <v>8</v>
      </c>
      <c r="C177" s="13" t="s">
        <v>65</v>
      </c>
      <c r="D177" s="13" t="s">
        <v>77</v>
      </c>
      <c r="E177" s="13"/>
      <c r="F177" s="15">
        <f t="shared" si="24"/>
        <v>200000</v>
      </c>
      <c r="G177" s="15">
        <f t="shared" si="24"/>
        <v>0</v>
      </c>
      <c r="H177" s="15">
        <f t="shared" si="24"/>
        <v>200000</v>
      </c>
    </row>
    <row r="178" spans="1:8" ht="12.75">
      <c r="A178" s="12" t="s">
        <v>226</v>
      </c>
      <c r="B178" s="13" t="s">
        <v>8</v>
      </c>
      <c r="C178" s="13" t="s">
        <v>65</v>
      </c>
      <c r="D178" s="13" t="s">
        <v>78</v>
      </c>
      <c r="E178" s="13"/>
      <c r="F178" s="15">
        <f t="shared" si="24"/>
        <v>200000</v>
      </c>
      <c r="G178" s="15">
        <f t="shared" si="24"/>
        <v>0</v>
      </c>
      <c r="H178" s="15">
        <f t="shared" si="24"/>
        <v>200000</v>
      </c>
    </row>
    <row r="179" spans="1:8" ht="15.75" customHeight="1">
      <c r="A179" s="12" t="s">
        <v>227</v>
      </c>
      <c r="B179" s="13" t="s">
        <v>8</v>
      </c>
      <c r="C179" s="13" t="s">
        <v>65</v>
      </c>
      <c r="D179" s="13" t="s">
        <v>78</v>
      </c>
      <c r="E179" s="13" t="s">
        <v>79</v>
      </c>
      <c r="F179" s="15">
        <f t="shared" si="24"/>
        <v>200000</v>
      </c>
      <c r="G179" s="15">
        <f t="shared" si="24"/>
        <v>0</v>
      </c>
      <c r="H179" s="15">
        <f t="shared" si="24"/>
        <v>200000</v>
      </c>
    </row>
    <row r="180" spans="1:8" ht="12.75">
      <c r="A180" s="10" t="s">
        <v>228</v>
      </c>
      <c r="B180" s="9" t="s">
        <v>8</v>
      </c>
      <c r="C180" s="9" t="s">
        <v>65</v>
      </c>
      <c r="D180" s="9" t="s">
        <v>78</v>
      </c>
      <c r="E180" s="9" t="s">
        <v>80</v>
      </c>
      <c r="F180" s="11">
        <v>200000</v>
      </c>
      <c r="G180" s="11"/>
      <c r="H180" s="11">
        <f>F180+G180</f>
        <v>200000</v>
      </c>
    </row>
    <row r="181" spans="1:8" ht="12.75">
      <c r="A181" s="12" t="s">
        <v>229</v>
      </c>
      <c r="B181" s="13" t="s">
        <v>8</v>
      </c>
      <c r="C181" s="13" t="s">
        <v>81</v>
      </c>
      <c r="D181" s="13"/>
      <c r="E181" s="13"/>
      <c r="F181" s="15">
        <f>F182+F188+F208</f>
        <v>125604299.89</v>
      </c>
      <c r="G181" s="15">
        <f>G182+G188+G208</f>
        <v>16000000</v>
      </c>
      <c r="H181" s="15">
        <f>H182+H188+H208</f>
        <v>141604299.89000002</v>
      </c>
    </row>
    <row r="182" spans="1:8" ht="12.75">
      <c r="A182" s="12" t="s">
        <v>230</v>
      </c>
      <c r="B182" s="13" t="s">
        <v>8</v>
      </c>
      <c r="C182" s="13" t="s">
        <v>82</v>
      </c>
      <c r="D182" s="13"/>
      <c r="E182" s="13"/>
      <c r="F182" s="15">
        <f aca="true" t="shared" si="25" ref="F182:H186">F183</f>
        <v>2198793.6</v>
      </c>
      <c r="G182" s="15">
        <f t="shared" si="25"/>
        <v>0</v>
      </c>
      <c r="H182" s="15">
        <f t="shared" si="25"/>
        <v>2198793.6</v>
      </c>
    </row>
    <row r="183" spans="1:8" ht="51">
      <c r="A183" s="12" t="s">
        <v>231</v>
      </c>
      <c r="B183" s="13" t="s">
        <v>8</v>
      </c>
      <c r="C183" s="13" t="s">
        <v>82</v>
      </c>
      <c r="D183" s="13" t="s">
        <v>83</v>
      </c>
      <c r="E183" s="13"/>
      <c r="F183" s="15">
        <f t="shared" si="25"/>
        <v>2198793.6</v>
      </c>
      <c r="G183" s="15">
        <f t="shared" si="25"/>
        <v>0</v>
      </c>
      <c r="H183" s="15">
        <f t="shared" si="25"/>
        <v>2198793.6</v>
      </c>
    </row>
    <row r="184" spans="1:8" ht="38.25">
      <c r="A184" s="12" t="s">
        <v>232</v>
      </c>
      <c r="B184" s="13" t="s">
        <v>8</v>
      </c>
      <c r="C184" s="13" t="s">
        <v>82</v>
      </c>
      <c r="D184" s="13" t="s">
        <v>84</v>
      </c>
      <c r="E184" s="13"/>
      <c r="F184" s="15">
        <f t="shared" si="25"/>
        <v>2198793.6</v>
      </c>
      <c r="G184" s="15">
        <f t="shared" si="25"/>
        <v>0</v>
      </c>
      <c r="H184" s="15">
        <f t="shared" si="25"/>
        <v>2198793.6</v>
      </c>
    </row>
    <row r="185" spans="1:8" ht="12.75">
      <c r="A185" s="12" t="s">
        <v>233</v>
      </c>
      <c r="B185" s="13" t="s">
        <v>8</v>
      </c>
      <c r="C185" s="13" t="s">
        <v>82</v>
      </c>
      <c r="D185" s="13" t="s">
        <v>85</v>
      </c>
      <c r="E185" s="13"/>
      <c r="F185" s="15">
        <f t="shared" si="25"/>
        <v>2198793.6</v>
      </c>
      <c r="G185" s="15">
        <f t="shared" si="25"/>
        <v>0</v>
      </c>
      <c r="H185" s="15">
        <f t="shared" si="25"/>
        <v>2198793.6</v>
      </c>
    </row>
    <row r="186" spans="1:8" ht="25.5">
      <c r="A186" s="12" t="s">
        <v>166</v>
      </c>
      <c r="B186" s="13" t="s">
        <v>8</v>
      </c>
      <c r="C186" s="13" t="s">
        <v>82</v>
      </c>
      <c r="D186" s="13" t="s">
        <v>85</v>
      </c>
      <c r="E186" s="13" t="s">
        <v>16</v>
      </c>
      <c r="F186" s="15">
        <f t="shared" si="25"/>
        <v>2198793.6</v>
      </c>
      <c r="G186" s="15">
        <f t="shared" si="25"/>
        <v>0</v>
      </c>
      <c r="H186" s="15">
        <f t="shared" si="25"/>
        <v>2198793.6</v>
      </c>
    </row>
    <row r="187" spans="1:8" ht="25.5">
      <c r="A187" s="10" t="s">
        <v>167</v>
      </c>
      <c r="B187" s="9" t="s">
        <v>8</v>
      </c>
      <c r="C187" s="9" t="s">
        <v>82</v>
      </c>
      <c r="D187" s="9" t="s">
        <v>85</v>
      </c>
      <c r="E187" s="9" t="s">
        <v>17</v>
      </c>
      <c r="F187" s="11">
        <v>2198793.6</v>
      </c>
      <c r="G187" s="11"/>
      <c r="H187" s="11">
        <f>F187+G187</f>
        <v>2198793.6</v>
      </c>
    </row>
    <row r="188" spans="1:8" ht="12.75">
      <c r="A188" s="12" t="s">
        <v>234</v>
      </c>
      <c r="B188" s="13" t="s">
        <v>8</v>
      </c>
      <c r="C188" s="13" t="s">
        <v>86</v>
      </c>
      <c r="D188" s="13"/>
      <c r="E188" s="13"/>
      <c r="F188" s="15">
        <f>F189+F198+F203</f>
        <v>15453223.700000001</v>
      </c>
      <c r="G188" s="15">
        <f>G189+G198+G203</f>
        <v>16000000</v>
      </c>
      <c r="H188" s="15">
        <f>H189+H198+H203</f>
        <v>31453223.700000003</v>
      </c>
    </row>
    <row r="189" spans="1:8" ht="51">
      <c r="A189" s="12" t="s">
        <v>235</v>
      </c>
      <c r="B189" s="13" t="s">
        <v>8</v>
      </c>
      <c r="C189" s="13" t="s">
        <v>86</v>
      </c>
      <c r="D189" s="13" t="s">
        <v>87</v>
      </c>
      <c r="E189" s="13"/>
      <c r="F189" s="15">
        <f>F190</f>
        <v>8418159.9</v>
      </c>
      <c r="G189" s="15">
        <f>G190</f>
        <v>0</v>
      </c>
      <c r="H189" s="15">
        <f>H190</f>
        <v>8418159.9</v>
      </c>
    </row>
    <row r="190" spans="1:8" ht="38.25" customHeight="1">
      <c r="A190" s="12" t="s">
        <v>236</v>
      </c>
      <c r="B190" s="13" t="s">
        <v>8</v>
      </c>
      <c r="C190" s="13" t="s">
        <v>86</v>
      </c>
      <c r="D190" s="13" t="s">
        <v>88</v>
      </c>
      <c r="E190" s="13"/>
      <c r="F190" s="15">
        <f>F191+F194</f>
        <v>8418159.9</v>
      </c>
      <c r="G190" s="15">
        <f>G191+G194</f>
        <v>0</v>
      </c>
      <c r="H190" s="15">
        <f>H191+H194</f>
        <v>8418159.9</v>
      </c>
    </row>
    <row r="191" spans="1:8" ht="12.75">
      <c r="A191" s="12" t="s">
        <v>237</v>
      </c>
      <c r="B191" s="13" t="s">
        <v>8</v>
      </c>
      <c r="C191" s="13" t="s">
        <v>86</v>
      </c>
      <c r="D191" s="13" t="s">
        <v>89</v>
      </c>
      <c r="E191" s="13"/>
      <c r="F191" s="15">
        <f aca="true" t="shared" si="26" ref="F191:H192">F192</f>
        <v>617814.9</v>
      </c>
      <c r="G191" s="15">
        <f t="shared" si="26"/>
        <v>0</v>
      </c>
      <c r="H191" s="15">
        <f t="shared" si="26"/>
        <v>617814.9</v>
      </c>
    </row>
    <row r="192" spans="1:8" ht="12.75">
      <c r="A192" s="12" t="s">
        <v>168</v>
      </c>
      <c r="B192" s="13" t="s">
        <v>8</v>
      </c>
      <c r="C192" s="13" t="s">
        <v>86</v>
      </c>
      <c r="D192" s="13" t="s">
        <v>89</v>
      </c>
      <c r="E192" s="13" t="s">
        <v>18</v>
      </c>
      <c r="F192" s="15">
        <f t="shared" si="26"/>
        <v>617814.9</v>
      </c>
      <c r="G192" s="15">
        <f t="shared" si="26"/>
        <v>0</v>
      </c>
      <c r="H192" s="15">
        <f t="shared" si="26"/>
        <v>617814.9</v>
      </c>
    </row>
    <row r="193" spans="1:8" ht="44.25" customHeight="1">
      <c r="A193" s="10" t="s">
        <v>197</v>
      </c>
      <c r="B193" s="9" t="s">
        <v>8</v>
      </c>
      <c r="C193" s="9" t="s">
        <v>86</v>
      </c>
      <c r="D193" s="9" t="s">
        <v>89</v>
      </c>
      <c r="E193" s="9" t="s">
        <v>49</v>
      </c>
      <c r="F193" s="11">
        <v>617814.9</v>
      </c>
      <c r="G193" s="35"/>
      <c r="H193" s="11">
        <f>F193+G193</f>
        <v>617814.9</v>
      </c>
    </row>
    <row r="194" spans="1:8" ht="146.25" customHeight="1">
      <c r="A194" s="12" t="s">
        <v>238</v>
      </c>
      <c r="B194" s="13" t="s">
        <v>8</v>
      </c>
      <c r="C194" s="13" t="s">
        <v>86</v>
      </c>
      <c r="D194" s="13" t="s">
        <v>90</v>
      </c>
      <c r="E194" s="13"/>
      <c r="F194" s="15">
        <f>F195</f>
        <v>7800345</v>
      </c>
      <c r="G194" s="15">
        <f>G195</f>
        <v>0</v>
      </c>
      <c r="H194" s="15">
        <f>H195</f>
        <v>7800345</v>
      </c>
    </row>
    <row r="195" spans="1:8" ht="12.75">
      <c r="A195" s="12" t="s">
        <v>168</v>
      </c>
      <c r="B195" s="13" t="s">
        <v>8</v>
      </c>
      <c r="C195" s="13" t="s">
        <v>86</v>
      </c>
      <c r="D195" s="13" t="s">
        <v>90</v>
      </c>
      <c r="E195" s="13" t="s">
        <v>18</v>
      </c>
      <c r="F195" s="33">
        <f>F196+F197</f>
        <v>7800345</v>
      </c>
      <c r="G195" s="33">
        <f>G196+G197</f>
        <v>0</v>
      </c>
      <c r="H195" s="33">
        <f>H196+H197</f>
        <v>7800345</v>
      </c>
    </row>
    <row r="196" spans="1:8" ht="42.75" customHeight="1">
      <c r="A196" s="10" t="s">
        <v>197</v>
      </c>
      <c r="B196" s="9" t="s">
        <v>8</v>
      </c>
      <c r="C196" s="9" t="s">
        <v>86</v>
      </c>
      <c r="D196" s="9" t="s">
        <v>90</v>
      </c>
      <c r="E196" s="9" t="s">
        <v>49</v>
      </c>
      <c r="F196" s="34">
        <v>7050991.86</v>
      </c>
      <c r="G196" s="34"/>
      <c r="H196" s="34">
        <f>F196+G196</f>
        <v>7050991.86</v>
      </c>
    </row>
    <row r="197" spans="1:8" ht="42" customHeight="1">
      <c r="A197" s="24" t="s">
        <v>197</v>
      </c>
      <c r="B197" s="25" t="s">
        <v>8</v>
      </c>
      <c r="C197" s="25" t="s">
        <v>86</v>
      </c>
      <c r="D197" s="25" t="s">
        <v>90</v>
      </c>
      <c r="E197" s="25" t="s">
        <v>49</v>
      </c>
      <c r="F197" s="34">
        <v>749353.14</v>
      </c>
      <c r="G197" s="35"/>
      <c r="H197" s="34">
        <f>F197+G197</f>
        <v>749353.14</v>
      </c>
    </row>
    <row r="198" spans="1:8" ht="42" customHeight="1">
      <c r="A198" s="18" t="s">
        <v>344</v>
      </c>
      <c r="B198" s="19" t="s">
        <v>8</v>
      </c>
      <c r="C198" s="19" t="s">
        <v>86</v>
      </c>
      <c r="D198" s="19" t="s">
        <v>341</v>
      </c>
      <c r="E198" s="19"/>
      <c r="F198" s="37">
        <f>F199</f>
        <v>72016.8</v>
      </c>
      <c r="G198" s="37">
        <f aca="true" t="shared" si="27" ref="G198:H201">G199</f>
        <v>0</v>
      </c>
      <c r="H198" s="37">
        <f t="shared" si="27"/>
        <v>72016.8</v>
      </c>
    </row>
    <row r="199" spans="1:8" ht="53.25" customHeight="1">
      <c r="A199" s="18" t="s">
        <v>345</v>
      </c>
      <c r="B199" s="19" t="s">
        <v>8</v>
      </c>
      <c r="C199" s="19" t="s">
        <v>86</v>
      </c>
      <c r="D199" s="19" t="s">
        <v>342</v>
      </c>
      <c r="E199" s="19"/>
      <c r="F199" s="37">
        <f>F200</f>
        <v>72016.8</v>
      </c>
      <c r="G199" s="37">
        <f t="shared" si="27"/>
        <v>0</v>
      </c>
      <c r="H199" s="37">
        <f t="shared" si="27"/>
        <v>72016.8</v>
      </c>
    </row>
    <row r="200" spans="1:8" ht="15" customHeight="1">
      <c r="A200" s="18" t="s">
        <v>237</v>
      </c>
      <c r="B200" s="19" t="s">
        <v>8</v>
      </c>
      <c r="C200" s="19" t="s">
        <v>86</v>
      </c>
      <c r="D200" s="19" t="s">
        <v>343</v>
      </c>
      <c r="E200" s="19"/>
      <c r="F200" s="37">
        <f>F201</f>
        <v>72016.8</v>
      </c>
      <c r="G200" s="37">
        <f t="shared" si="27"/>
        <v>0</v>
      </c>
      <c r="H200" s="37">
        <f t="shared" si="27"/>
        <v>72016.8</v>
      </c>
    </row>
    <row r="201" spans="1:8" ht="27" customHeight="1">
      <c r="A201" s="18" t="s">
        <v>166</v>
      </c>
      <c r="B201" s="19" t="s">
        <v>8</v>
      </c>
      <c r="C201" s="19" t="s">
        <v>86</v>
      </c>
      <c r="D201" s="19" t="s">
        <v>343</v>
      </c>
      <c r="E201" s="19" t="s">
        <v>16</v>
      </c>
      <c r="F201" s="37">
        <f>F202</f>
        <v>72016.8</v>
      </c>
      <c r="G201" s="37">
        <f t="shared" si="27"/>
        <v>0</v>
      </c>
      <c r="H201" s="37">
        <f t="shared" si="27"/>
        <v>72016.8</v>
      </c>
    </row>
    <row r="202" spans="1:8" ht="27" customHeight="1">
      <c r="A202" s="24" t="s">
        <v>167</v>
      </c>
      <c r="B202" s="25" t="s">
        <v>8</v>
      </c>
      <c r="C202" s="25" t="s">
        <v>86</v>
      </c>
      <c r="D202" s="25" t="s">
        <v>343</v>
      </c>
      <c r="E202" s="25" t="s">
        <v>17</v>
      </c>
      <c r="F202" s="34">
        <v>72016.8</v>
      </c>
      <c r="G202" s="34"/>
      <c r="H202" s="34">
        <f>F202+G202</f>
        <v>72016.8</v>
      </c>
    </row>
    <row r="203" spans="1:8" ht="80.25" customHeight="1">
      <c r="A203" s="12" t="s">
        <v>239</v>
      </c>
      <c r="B203" s="13" t="s">
        <v>8</v>
      </c>
      <c r="C203" s="13" t="s">
        <v>86</v>
      </c>
      <c r="D203" s="13" t="s">
        <v>91</v>
      </c>
      <c r="E203" s="13"/>
      <c r="F203" s="15">
        <f aca="true" t="shared" si="28" ref="F203:H204">F204</f>
        <v>6963047</v>
      </c>
      <c r="G203" s="15">
        <f t="shared" si="28"/>
        <v>16000000</v>
      </c>
      <c r="H203" s="15">
        <f t="shared" si="28"/>
        <v>22963047</v>
      </c>
    </row>
    <row r="204" spans="1:8" ht="52.5" customHeight="1">
      <c r="A204" s="12" t="s">
        <v>240</v>
      </c>
      <c r="B204" s="13" t="s">
        <v>8</v>
      </c>
      <c r="C204" s="13" t="s">
        <v>86</v>
      </c>
      <c r="D204" s="13" t="s">
        <v>92</v>
      </c>
      <c r="E204" s="13"/>
      <c r="F204" s="15">
        <f t="shared" si="28"/>
        <v>6963047</v>
      </c>
      <c r="G204" s="15">
        <f t="shared" si="28"/>
        <v>16000000</v>
      </c>
      <c r="H204" s="15">
        <f t="shared" si="28"/>
        <v>22963047</v>
      </c>
    </row>
    <row r="205" spans="1:8" ht="27.75" customHeight="1">
      <c r="A205" s="12" t="s">
        <v>241</v>
      </c>
      <c r="B205" s="13" t="s">
        <v>8</v>
      </c>
      <c r="C205" s="13" t="s">
        <v>86</v>
      </c>
      <c r="D205" s="13" t="s">
        <v>93</v>
      </c>
      <c r="E205" s="13"/>
      <c r="F205" s="15">
        <f aca="true" t="shared" si="29" ref="F205:H206">F206</f>
        <v>6963047</v>
      </c>
      <c r="G205" s="15">
        <f t="shared" si="29"/>
        <v>16000000</v>
      </c>
      <c r="H205" s="15">
        <f t="shared" si="29"/>
        <v>22963047</v>
      </c>
    </row>
    <row r="206" spans="1:8" ht="12.75">
      <c r="A206" s="12" t="s">
        <v>168</v>
      </c>
      <c r="B206" s="13" t="s">
        <v>8</v>
      </c>
      <c r="C206" s="13" t="s">
        <v>86</v>
      </c>
      <c r="D206" s="13" t="s">
        <v>93</v>
      </c>
      <c r="E206" s="13" t="s">
        <v>18</v>
      </c>
      <c r="F206" s="15">
        <f t="shared" si="29"/>
        <v>6963047</v>
      </c>
      <c r="G206" s="15">
        <f t="shared" si="29"/>
        <v>16000000</v>
      </c>
      <c r="H206" s="15">
        <f t="shared" si="29"/>
        <v>22963047</v>
      </c>
    </row>
    <row r="207" spans="1:8" ht="43.5" customHeight="1">
      <c r="A207" s="24" t="s">
        <v>197</v>
      </c>
      <c r="B207" s="25" t="s">
        <v>8</v>
      </c>
      <c r="C207" s="25" t="s">
        <v>86</v>
      </c>
      <c r="D207" s="25" t="s">
        <v>93</v>
      </c>
      <c r="E207" s="25" t="s">
        <v>49</v>
      </c>
      <c r="F207" s="54">
        <v>6963047</v>
      </c>
      <c r="G207" s="54">
        <v>16000000</v>
      </c>
      <c r="H207" s="54">
        <f>F207+G207</f>
        <v>22963047</v>
      </c>
    </row>
    <row r="208" spans="1:8" ht="12.75">
      <c r="A208" s="12" t="s">
        <v>242</v>
      </c>
      <c r="B208" s="13" t="s">
        <v>8</v>
      </c>
      <c r="C208" s="13" t="s">
        <v>94</v>
      </c>
      <c r="D208" s="13"/>
      <c r="E208" s="13"/>
      <c r="F208" s="15">
        <f>F209+F236+F241+F246</f>
        <v>107952282.59</v>
      </c>
      <c r="G208" s="15">
        <f>G209+G236+G241+G246</f>
        <v>0</v>
      </c>
      <c r="H208" s="15">
        <f>H209+H236+H241+H246</f>
        <v>107952282.59</v>
      </c>
    </row>
    <row r="209" spans="1:8" ht="42" customHeight="1">
      <c r="A209" s="12" t="s">
        <v>243</v>
      </c>
      <c r="B209" s="13" t="s">
        <v>8</v>
      </c>
      <c r="C209" s="13" t="s">
        <v>94</v>
      </c>
      <c r="D209" s="13" t="s">
        <v>95</v>
      </c>
      <c r="E209" s="13"/>
      <c r="F209" s="15">
        <f>F210</f>
        <v>96689714.83</v>
      </c>
      <c r="G209" s="15">
        <f>G210</f>
        <v>0</v>
      </c>
      <c r="H209" s="15">
        <f>H210</f>
        <v>96689714.83</v>
      </c>
    </row>
    <row r="210" spans="1:8" ht="51">
      <c r="A210" s="12" t="s">
        <v>244</v>
      </c>
      <c r="B210" s="13" t="s">
        <v>8</v>
      </c>
      <c r="C210" s="13" t="s">
        <v>94</v>
      </c>
      <c r="D210" s="13" t="s">
        <v>96</v>
      </c>
      <c r="E210" s="13"/>
      <c r="F210" s="15">
        <f>F211+F214+F217+F220+F225+F230+F233</f>
        <v>96689714.83</v>
      </c>
      <c r="G210" s="15">
        <f>G211+G214+G217+G220+G225+G230+G233</f>
        <v>0</v>
      </c>
      <c r="H210" s="15">
        <f>H211+H214+H217+H220+H225+H230+H233</f>
        <v>96689714.83</v>
      </c>
    </row>
    <row r="211" spans="1:8" ht="25.5">
      <c r="A211" s="12" t="s">
        <v>330</v>
      </c>
      <c r="B211" s="13" t="s">
        <v>8</v>
      </c>
      <c r="C211" s="13" t="s">
        <v>94</v>
      </c>
      <c r="D211" s="13" t="s">
        <v>310</v>
      </c>
      <c r="E211" s="13"/>
      <c r="F211" s="15">
        <f aca="true" t="shared" si="30" ref="F211:H212">F212</f>
        <v>46084261.6</v>
      </c>
      <c r="G211" s="15">
        <f t="shared" si="30"/>
        <v>0</v>
      </c>
      <c r="H211" s="15">
        <f t="shared" si="30"/>
        <v>46084261.6</v>
      </c>
    </row>
    <row r="212" spans="1:8" ht="25.5">
      <c r="A212" s="12" t="s">
        <v>328</v>
      </c>
      <c r="B212" s="13" t="s">
        <v>8</v>
      </c>
      <c r="C212" s="13" t="s">
        <v>94</v>
      </c>
      <c r="D212" s="13" t="s">
        <v>310</v>
      </c>
      <c r="E212" s="13" t="s">
        <v>311</v>
      </c>
      <c r="F212" s="15">
        <f t="shared" si="30"/>
        <v>46084261.6</v>
      </c>
      <c r="G212" s="15">
        <f t="shared" si="30"/>
        <v>0</v>
      </c>
      <c r="H212" s="15">
        <f t="shared" si="30"/>
        <v>46084261.6</v>
      </c>
    </row>
    <row r="213" spans="1:8" ht="12.75">
      <c r="A213" s="10" t="s">
        <v>329</v>
      </c>
      <c r="B213" s="9" t="s">
        <v>8</v>
      </c>
      <c r="C213" s="9" t="s">
        <v>94</v>
      </c>
      <c r="D213" s="9" t="s">
        <v>310</v>
      </c>
      <c r="E213" s="9" t="s">
        <v>312</v>
      </c>
      <c r="F213" s="32">
        <v>46084261.6</v>
      </c>
      <c r="G213" s="32"/>
      <c r="H213" s="11">
        <f>F213+G213</f>
        <v>46084261.6</v>
      </c>
    </row>
    <row r="214" spans="1:8" ht="12.75">
      <c r="A214" s="12" t="s">
        <v>245</v>
      </c>
      <c r="B214" s="13" t="s">
        <v>8</v>
      </c>
      <c r="C214" s="13" t="s">
        <v>94</v>
      </c>
      <c r="D214" s="13" t="s">
        <v>97</v>
      </c>
      <c r="E214" s="13"/>
      <c r="F214" s="15">
        <f aca="true" t="shared" si="31" ref="F214:H215">F215</f>
        <v>19936365</v>
      </c>
      <c r="G214" s="15">
        <f t="shared" si="31"/>
        <v>0</v>
      </c>
      <c r="H214" s="15">
        <f t="shared" si="31"/>
        <v>19936365</v>
      </c>
    </row>
    <row r="215" spans="1:8" ht="25.5">
      <c r="A215" s="12" t="s">
        <v>166</v>
      </c>
      <c r="B215" s="13" t="s">
        <v>8</v>
      </c>
      <c r="C215" s="13" t="s">
        <v>94</v>
      </c>
      <c r="D215" s="13" t="s">
        <v>97</v>
      </c>
      <c r="E215" s="13" t="s">
        <v>16</v>
      </c>
      <c r="F215" s="15">
        <f t="shared" si="31"/>
        <v>19936365</v>
      </c>
      <c r="G215" s="15">
        <f t="shared" si="31"/>
        <v>0</v>
      </c>
      <c r="H215" s="15">
        <f t="shared" si="31"/>
        <v>19936365</v>
      </c>
    </row>
    <row r="216" spans="1:8" ht="25.5">
      <c r="A216" s="10" t="s">
        <v>167</v>
      </c>
      <c r="B216" s="9" t="s">
        <v>8</v>
      </c>
      <c r="C216" s="9" t="s">
        <v>94</v>
      </c>
      <c r="D216" s="9" t="s">
        <v>97</v>
      </c>
      <c r="E216" s="9" t="s">
        <v>17</v>
      </c>
      <c r="F216" s="11">
        <v>19936365</v>
      </c>
      <c r="G216" s="11"/>
      <c r="H216" s="11">
        <f>F216+G216</f>
        <v>19936365</v>
      </c>
    </row>
    <row r="217" spans="1:8" ht="12.75">
      <c r="A217" s="12" t="s">
        <v>246</v>
      </c>
      <c r="B217" s="13" t="s">
        <v>8</v>
      </c>
      <c r="C217" s="13" t="s">
        <v>94</v>
      </c>
      <c r="D217" s="13" t="s">
        <v>98</v>
      </c>
      <c r="E217" s="13"/>
      <c r="F217" s="15">
        <f aca="true" t="shared" si="32" ref="F217:H218">F218</f>
        <v>3200000</v>
      </c>
      <c r="G217" s="15">
        <f t="shared" si="32"/>
        <v>0</v>
      </c>
      <c r="H217" s="15">
        <f t="shared" si="32"/>
        <v>3200000</v>
      </c>
    </row>
    <row r="218" spans="1:8" ht="25.5">
      <c r="A218" s="12" t="s">
        <v>166</v>
      </c>
      <c r="B218" s="13" t="s">
        <v>8</v>
      </c>
      <c r="C218" s="13" t="s">
        <v>94</v>
      </c>
      <c r="D218" s="13" t="s">
        <v>98</v>
      </c>
      <c r="E218" s="13" t="s">
        <v>16</v>
      </c>
      <c r="F218" s="15">
        <f t="shared" si="32"/>
        <v>3200000</v>
      </c>
      <c r="G218" s="15">
        <f t="shared" si="32"/>
        <v>0</v>
      </c>
      <c r="H218" s="15">
        <f t="shared" si="32"/>
        <v>3200000</v>
      </c>
    </row>
    <row r="219" spans="1:8" ht="25.5">
      <c r="A219" s="10" t="s">
        <v>167</v>
      </c>
      <c r="B219" s="9" t="s">
        <v>8</v>
      </c>
      <c r="C219" s="9" t="s">
        <v>94</v>
      </c>
      <c r="D219" s="9" t="s">
        <v>98</v>
      </c>
      <c r="E219" s="9" t="s">
        <v>17</v>
      </c>
      <c r="F219" s="11">
        <v>3200000</v>
      </c>
      <c r="G219" s="11"/>
      <c r="H219" s="11">
        <f>F219+G219</f>
        <v>3200000</v>
      </c>
    </row>
    <row r="220" spans="1:8" ht="12.75">
      <c r="A220" s="12" t="s">
        <v>247</v>
      </c>
      <c r="B220" s="13" t="s">
        <v>8</v>
      </c>
      <c r="C220" s="13" t="s">
        <v>94</v>
      </c>
      <c r="D220" s="13" t="s">
        <v>99</v>
      </c>
      <c r="E220" s="13"/>
      <c r="F220" s="15">
        <f>F221+F223</f>
        <v>3560000</v>
      </c>
      <c r="G220" s="15">
        <f>G221+G223</f>
        <v>0</v>
      </c>
      <c r="H220" s="15">
        <f>H221+H223</f>
        <v>3560000</v>
      </c>
    </row>
    <row r="221" spans="1:8" ht="25.5">
      <c r="A221" s="12" t="s">
        <v>166</v>
      </c>
      <c r="B221" s="13" t="s">
        <v>8</v>
      </c>
      <c r="C221" s="13" t="s">
        <v>94</v>
      </c>
      <c r="D221" s="13" t="s">
        <v>99</v>
      </c>
      <c r="E221" s="13" t="s">
        <v>16</v>
      </c>
      <c r="F221" s="15">
        <f>F222</f>
        <v>2460000</v>
      </c>
      <c r="G221" s="15">
        <f>G222</f>
        <v>0</v>
      </c>
      <c r="H221" s="15">
        <f>H222</f>
        <v>2460000</v>
      </c>
    </row>
    <row r="222" spans="1:8" ht="25.5">
      <c r="A222" s="10" t="s">
        <v>167</v>
      </c>
      <c r="B222" s="9" t="s">
        <v>8</v>
      </c>
      <c r="C222" s="9" t="s">
        <v>94</v>
      </c>
      <c r="D222" s="9" t="s">
        <v>99</v>
      </c>
      <c r="E222" s="9" t="s">
        <v>17</v>
      </c>
      <c r="F222" s="11">
        <v>2460000</v>
      </c>
      <c r="G222" s="11"/>
      <c r="H222" s="11">
        <f>F222+G222</f>
        <v>2460000</v>
      </c>
    </row>
    <row r="223" spans="1:8" ht="12.75">
      <c r="A223" s="12" t="s">
        <v>168</v>
      </c>
      <c r="B223" s="13" t="s">
        <v>8</v>
      </c>
      <c r="C223" s="13" t="s">
        <v>94</v>
      </c>
      <c r="D223" s="13" t="s">
        <v>99</v>
      </c>
      <c r="E223" s="13" t="s">
        <v>18</v>
      </c>
      <c r="F223" s="15">
        <f>F224</f>
        <v>1100000</v>
      </c>
      <c r="G223" s="15">
        <f>G224</f>
        <v>0</v>
      </c>
      <c r="H223" s="15">
        <f>H224</f>
        <v>1100000</v>
      </c>
    </row>
    <row r="224" spans="1:8" ht="42" customHeight="1">
      <c r="A224" s="10" t="s">
        <v>197</v>
      </c>
      <c r="B224" s="9" t="s">
        <v>8</v>
      </c>
      <c r="C224" s="9" t="s">
        <v>94</v>
      </c>
      <c r="D224" s="9" t="s">
        <v>99</v>
      </c>
      <c r="E224" s="9" t="s">
        <v>49</v>
      </c>
      <c r="F224" s="11">
        <v>1100000</v>
      </c>
      <c r="G224" s="11"/>
      <c r="H224" s="11">
        <f>F224+G224</f>
        <v>1100000</v>
      </c>
    </row>
    <row r="225" spans="1:8" ht="25.5">
      <c r="A225" s="12" t="s">
        <v>248</v>
      </c>
      <c r="B225" s="13" t="s">
        <v>8</v>
      </c>
      <c r="C225" s="13" t="s">
        <v>94</v>
      </c>
      <c r="D225" s="13" t="s">
        <v>100</v>
      </c>
      <c r="E225" s="13"/>
      <c r="F225" s="15">
        <f>F226+F228</f>
        <v>21142647.4</v>
      </c>
      <c r="G225" s="15">
        <f>G226+G228</f>
        <v>0</v>
      </c>
      <c r="H225" s="15">
        <f>H226+H228</f>
        <v>21142647.4</v>
      </c>
    </row>
    <row r="226" spans="1:8" ht="25.5">
      <c r="A226" s="12" t="s">
        <v>166</v>
      </c>
      <c r="B226" s="13" t="s">
        <v>8</v>
      </c>
      <c r="C226" s="13" t="s">
        <v>94</v>
      </c>
      <c r="D226" s="13" t="s">
        <v>100</v>
      </c>
      <c r="E226" s="13" t="s">
        <v>16</v>
      </c>
      <c r="F226" s="15">
        <f>F227</f>
        <v>9142647.399999999</v>
      </c>
      <c r="G226" s="15">
        <f>G227</f>
        <v>0</v>
      </c>
      <c r="H226" s="15">
        <f>H227</f>
        <v>9142647.399999999</v>
      </c>
    </row>
    <row r="227" spans="1:8" ht="25.5">
      <c r="A227" s="10" t="s">
        <v>167</v>
      </c>
      <c r="B227" s="9" t="s">
        <v>8</v>
      </c>
      <c r="C227" s="9" t="s">
        <v>94</v>
      </c>
      <c r="D227" s="9" t="s">
        <v>100</v>
      </c>
      <c r="E227" s="9" t="s">
        <v>17</v>
      </c>
      <c r="F227" s="11">
        <v>9142647.399999999</v>
      </c>
      <c r="G227" s="11"/>
      <c r="H227" s="11">
        <f>F227+G227</f>
        <v>9142647.399999999</v>
      </c>
    </row>
    <row r="228" spans="1:8" ht="12.75">
      <c r="A228" s="12" t="s">
        <v>168</v>
      </c>
      <c r="B228" s="13" t="s">
        <v>8</v>
      </c>
      <c r="C228" s="13" t="s">
        <v>94</v>
      </c>
      <c r="D228" s="13" t="s">
        <v>100</v>
      </c>
      <c r="E228" s="13" t="s">
        <v>18</v>
      </c>
      <c r="F228" s="15">
        <f>F229</f>
        <v>12000000</v>
      </c>
      <c r="G228" s="15">
        <f>G229</f>
        <v>0</v>
      </c>
      <c r="H228" s="15">
        <f>H229</f>
        <v>12000000</v>
      </c>
    </row>
    <row r="229" spans="1:8" ht="44.25" customHeight="1">
      <c r="A229" s="10" t="s">
        <v>197</v>
      </c>
      <c r="B229" s="9" t="s">
        <v>8</v>
      </c>
      <c r="C229" s="9" t="s">
        <v>94</v>
      </c>
      <c r="D229" s="9" t="s">
        <v>100</v>
      </c>
      <c r="E229" s="9" t="s">
        <v>49</v>
      </c>
      <c r="F229" s="11">
        <v>12000000</v>
      </c>
      <c r="G229" s="11"/>
      <c r="H229" s="11">
        <f>F229+G229</f>
        <v>12000000</v>
      </c>
    </row>
    <row r="230" spans="1:8" ht="38.25">
      <c r="A230" s="12" t="s">
        <v>327</v>
      </c>
      <c r="B230" s="31" t="s">
        <v>8</v>
      </c>
      <c r="C230" s="31" t="s">
        <v>94</v>
      </c>
      <c r="D230" s="31" t="s">
        <v>326</v>
      </c>
      <c r="E230" s="31"/>
      <c r="F230" s="26">
        <f aca="true" t="shared" si="33" ref="F230:H231">F231</f>
        <v>2662721.6</v>
      </c>
      <c r="G230" s="26">
        <f t="shared" si="33"/>
        <v>0</v>
      </c>
      <c r="H230" s="26">
        <f t="shared" si="33"/>
        <v>2662721.6</v>
      </c>
    </row>
    <row r="231" spans="1:8" ht="25.5">
      <c r="A231" s="12" t="s">
        <v>328</v>
      </c>
      <c r="B231" s="31" t="s">
        <v>8</v>
      </c>
      <c r="C231" s="31" t="s">
        <v>94</v>
      </c>
      <c r="D231" s="31" t="s">
        <v>326</v>
      </c>
      <c r="E231" s="31" t="s">
        <v>311</v>
      </c>
      <c r="F231" s="26">
        <f t="shared" si="33"/>
        <v>2662721.6</v>
      </c>
      <c r="G231" s="26">
        <f t="shared" si="33"/>
        <v>0</v>
      </c>
      <c r="H231" s="26">
        <f t="shared" si="33"/>
        <v>2662721.6</v>
      </c>
    </row>
    <row r="232" spans="1:8" ht="12.75">
      <c r="A232" s="10" t="s">
        <v>329</v>
      </c>
      <c r="B232" s="29" t="s">
        <v>8</v>
      </c>
      <c r="C232" s="29" t="s">
        <v>94</v>
      </c>
      <c r="D232" s="29" t="s">
        <v>326</v>
      </c>
      <c r="E232" s="29" t="s">
        <v>312</v>
      </c>
      <c r="F232" s="11">
        <v>2662721.6</v>
      </c>
      <c r="G232" s="11"/>
      <c r="H232" s="11">
        <f>F232+G232</f>
        <v>2662721.6</v>
      </c>
    </row>
    <row r="233" spans="1:8" ht="25.5">
      <c r="A233" s="12" t="s">
        <v>249</v>
      </c>
      <c r="B233" s="13" t="s">
        <v>8</v>
      </c>
      <c r="C233" s="13" t="s">
        <v>94</v>
      </c>
      <c r="D233" s="13" t="s">
        <v>101</v>
      </c>
      <c r="E233" s="13"/>
      <c r="F233" s="15">
        <f aca="true" t="shared" si="34" ref="F233:H234">F234</f>
        <v>103719.23</v>
      </c>
      <c r="G233" s="15">
        <f t="shared" si="34"/>
        <v>0</v>
      </c>
      <c r="H233" s="15">
        <f t="shared" si="34"/>
        <v>103719.23</v>
      </c>
    </row>
    <row r="234" spans="1:8" ht="12.75">
      <c r="A234" s="12" t="s">
        <v>227</v>
      </c>
      <c r="B234" s="13" t="s">
        <v>8</v>
      </c>
      <c r="C234" s="13" t="s">
        <v>94</v>
      </c>
      <c r="D234" s="13" t="s">
        <v>101</v>
      </c>
      <c r="E234" s="13" t="s">
        <v>79</v>
      </c>
      <c r="F234" s="15">
        <f t="shared" si="34"/>
        <v>103719.23</v>
      </c>
      <c r="G234" s="15">
        <f t="shared" si="34"/>
        <v>0</v>
      </c>
      <c r="H234" s="15">
        <f t="shared" si="34"/>
        <v>103719.23</v>
      </c>
    </row>
    <row r="235" spans="1:8" ht="12.75">
      <c r="A235" s="10" t="s">
        <v>228</v>
      </c>
      <c r="B235" s="9" t="s">
        <v>8</v>
      </c>
      <c r="C235" s="9" t="s">
        <v>94</v>
      </c>
      <c r="D235" s="9" t="s">
        <v>101</v>
      </c>
      <c r="E235" s="9" t="s">
        <v>80</v>
      </c>
      <c r="F235" s="11">
        <v>103719.23</v>
      </c>
      <c r="G235" s="11"/>
      <c r="H235" s="11">
        <f>F235+G235</f>
        <v>103719.23</v>
      </c>
    </row>
    <row r="236" spans="1:8" ht="63.75" hidden="1">
      <c r="A236" s="12" t="s">
        <v>161</v>
      </c>
      <c r="B236" s="13" t="s">
        <v>8</v>
      </c>
      <c r="C236" s="13" t="s">
        <v>94</v>
      </c>
      <c r="D236" s="13" t="s">
        <v>11</v>
      </c>
      <c r="E236" s="13"/>
      <c r="F236" s="15">
        <f aca="true" t="shared" si="35" ref="F236:H239">F237</f>
        <v>0</v>
      </c>
      <c r="G236" s="15">
        <f t="shared" si="35"/>
        <v>0</v>
      </c>
      <c r="H236" s="15">
        <f t="shared" si="35"/>
        <v>0</v>
      </c>
    </row>
    <row r="237" spans="1:8" ht="51" hidden="1">
      <c r="A237" s="12" t="s">
        <v>250</v>
      </c>
      <c r="B237" s="13" t="s">
        <v>8</v>
      </c>
      <c r="C237" s="13" t="s">
        <v>94</v>
      </c>
      <c r="D237" s="13" t="s">
        <v>102</v>
      </c>
      <c r="E237" s="13"/>
      <c r="F237" s="15">
        <f t="shared" si="35"/>
        <v>0</v>
      </c>
      <c r="G237" s="15">
        <f t="shared" si="35"/>
        <v>0</v>
      </c>
      <c r="H237" s="15">
        <f t="shared" si="35"/>
        <v>0</v>
      </c>
    </row>
    <row r="238" spans="1:8" ht="38.25" hidden="1">
      <c r="A238" s="12" t="s">
        <v>251</v>
      </c>
      <c r="B238" s="13" t="s">
        <v>8</v>
      </c>
      <c r="C238" s="13" t="s">
        <v>94</v>
      </c>
      <c r="D238" s="13" t="s">
        <v>103</v>
      </c>
      <c r="E238" s="13"/>
      <c r="F238" s="15">
        <f t="shared" si="35"/>
        <v>0</v>
      </c>
      <c r="G238" s="15">
        <f t="shared" si="35"/>
        <v>0</v>
      </c>
      <c r="H238" s="15">
        <f t="shared" si="35"/>
        <v>0</v>
      </c>
    </row>
    <row r="239" spans="1:8" ht="25.5" hidden="1">
      <c r="A239" s="12" t="s">
        <v>184</v>
      </c>
      <c r="B239" s="13" t="s">
        <v>8</v>
      </c>
      <c r="C239" s="13" t="s">
        <v>94</v>
      </c>
      <c r="D239" s="13" t="s">
        <v>103</v>
      </c>
      <c r="E239" s="13" t="s">
        <v>36</v>
      </c>
      <c r="F239" s="15">
        <f t="shared" si="35"/>
        <v>0</v>
      </c>
      <c r="G239" s="15">
        <f t="shared" si="35"/>
        <v>0</v>
      </c>
      <c r="H239" s="15">
        <f t="shared" si="35"/>
        <v>0</v>
      </c>
    </row>
    <row r="240" spans="1:8" ht="12.75" hidden="1">
      <c r="A240" s="10" t="s">
        <v>217</v>
      </c>
      <c r="B240" s="9" t="s">
        <v>8</v>
      </c>
      <c r="C240" s="9" t="s">
        <v>94</v>
      </c>
      <c r="D240" s="9" t="s">
        <v>103</v>
      </c>
      <c r="E240" s="9" t="s">
        <v>69</v>
      </c>
      <c r="F240" s="11">
        <v>0</v>
      </c>
      <c r="G240" s="11"/>
      <c r="H240" s="11">
        <f>F240+G240</f>
        <v>0</v>
      </c>
    </row>
    <row r="241" spans="1:8" ht="66" customHeight="1">
      <c r="A241" s="30" t="s">
        <v>161</v>
      </c>
      <c r="B241" s="31" t="s">
        <v>8</v>
      </c>
      <c r="C241" s="31" t="s">
        <v>94</v>
      </c>
      <c r="D241" s="31" t="s">
        <v>11</v>
      </c>
      <c r="E241" s="31"/>
      <c r="F241" s="26">
        <f>F242</f>
        <v>149637</v>
      </c>
      <c r="G241" s="26">
        <f aca="true" t="shared" si="36" ref="G241:H244">G242</f>
        <v>0</v>
      </c>
      <c r="H241" s="26">
        <f t="shared" si="36"/>
        <v>149637</v>
      </c>
    </row>
    <row r="242" spans="1:8" ht="25.5">
      <c r="A242" s="30" t="s">
        <v>177</v>
      </c>
      <c r="B242" s="31" t="s">
        <v>8</v>
      </c>
      <c r="C242" s="31" t="s">
        <v>94</v>
      </c>
      <c r="D242" s="31" t="s">
        <v>29</v>
      </c>
      <c r="E242" s="31"/>
      <c r="F242" s="26">
        <f>F243</f>
        <v>149637</v>
      </c>
      <c r="G242" s="26">
        <f t="shared" si="36"/>
        <v>0</v>
      </c>
      <c r="H242" s="26">
        <f t="shared" si="36"/>
        <v>149637</v>
      </c>
    </row>
    <row r="243" spans="1:8" ht="25.5">
      <c r="A243" s="30" t="s">
        <v>178</v>
      </c>
      <c r="B243" s="31" t="s">
        <v>8</v>
      </c>
      <c r="C243" s="31" t="s">
        <v>94</v>
      </c>
      <c r="D243" s="31" t="s">
        <v>30</v>
      </c>
      <c r="E243" s="31"/>
      <c r="F243" s="26">
        <f>F244</f>
        <v>149637</v>
      </c>
      <c r="G243" s="26">
        <f t="shared" si="36"/>
        <v>0</v>
      </c>
      <c r="H243" s="26">
        <f t="shared" si="36"/>
        <v>149637</v>
      </c>
    </row>
    <row r="244" spans="1:8" ht="25.5">
      <c r="A244" s="30" t="s">
        <v>166</v>
      </c>
      <c r="B244" s="31" t="s">
        <v>8</v>
      </c>
      <c r="C244" s="31" t="s">
        <v>94</v>
      </c>
      <c r="D244" s="31" t="s">
        <v>30</v>
      </c>
      <c r="E244" s="31" t="s">
        <v>16</v>
      </c>
      <c r="F244" s="26">
        <f>F245</f>
        <v>149637</v>
      </c>
      <c r="G244" s="26">
        <f t="shared" si="36"/>
        <v>0</v>
      </c>
      <c r="H244" s="26">
        <f t="shared" si="36"/>
        <v>149637</v>
      </c>
    </row>
    <row r="245" spans="1:8" ht="25.5">
      <c r="A245" s="28" t="s">
        <v>167</v>
      </c>
      <c r="B245" s="29" t="s">
        <v>8</v>
      </c>
      <c r="C245" s="29" t="s">
        <v>94</v>
      </c>
      <c r="D245" s="29" t="s">
        <v>30</v>
      </c>
      <c r="E245" s="29" t="s">
        <v>17</v>
      </c>
      <c r="F245" s="11">
        <v>149637</v>
      </c>
      <c r="G245" s="11"/>
      <c r="H245" s="11">
        <f>F245+G245</f>
        <v>149637</v>
      </c>
    </row>
    <row r="246" spans="1:8" ht="38.25">
      <c r="A246" s="12" t="s">
        <v>252</v>
      </c>
      <c r="B246" s="13" t="s">
        <v>8</v>
      </c>
      <c r="C246" s="13" t="s">
        <v>94</v>
      </c>
      <c r="D246" s="13" t="s">
        <v>104</v>
      </c>
      <c r="E246" s="13"/>
      <c r="F246" s="15">
        <f>F247+F251</f>
        <v>11112930.76</v>
      </c>
      <c r="G246" s="15">
        <f>G247+G251</f>
        <v>0</v>
      </c>
      <c r="H246" s="15">
        <f>H247+H251</f>
        <v>11112930.76</v>
      </c>
    </row>
    <row r="247" spans="1:8" ht="25.5">
      <c r="A247" s="12" t="s">
        <v>253</v>
      </c>
      <c r="B247" s="13" t="s">
        <v>8</v>
      </c>
      <c r="C247" s="13" t="s">
        <v>94</v>
      </c>
      <c r="D247" s="13" t="s">
        <v>105</v>
      </c>
      <c r="E247" s="13"/>
      <c r="F247" s="15">
        <f aca="true" t="shared" si="37" ref="F247:H249">F248</f>
        <v>1827768.03</v>
      </c>
      <c r="G247" s="15">
        <f t="shared" si="37"/>
        <v>0</v>
      </c>
      <c r="H247" s="15">
        <f t="shared" si="37"/>
        <v>1827768.03</v>
      </c>
    </row>
    <row r="248" spans="1:8" ht="38.25">
      <c r="A248" s="12" t="s">
        <v>254</v>
      </c>
      <c r="B248" s="13" t="s">
        <v>8</v>
      </c>
      <c r="C248" s="13" t="s">
        <v>94</v>
      </c>
      <c r="D248" s="13" t="s">
        <v>106</v>
      </c>
      <c r="E248" s="13"/>
      <c r="F248" s="15">
        <f t="shared" si="37"/>
        <v>1827768.03</v>
      </c>
      <c r="G248" s="15">
        <f t="shared" si="37"/>
        <v>0</v>
      </c>
      <c r="H248" s="15">
        <f t="shared" si="37"/>
        <v>1827768.03</v>
      </c>
    </row>
    <row r="249" spans="1:8" ht="25.5">
      <c r="A249" s="12" t="s">
        <v>166</v>
      </c>
      <c r="B249" s="13" t="s">
        <v>8</v>
      </c>
      <c r="C249" s="13" t="s">
        <v>94</v>
      </c>
      <c r="D249" s="13" t="s">
        <v>106</v>
      </c>
      <c r="E249" s="13" t="s">
        <v>16</v>
      </c>
      <c r="F249" s="15">
        <f t="shared" si="37"/>
        <v>1827768.03</v>
      </c>
      <c r="G249" s="15">
        <f t="shared" si="37"/>
        <v>0</v>
      </c>
      <c r="H249" s="15">
        <f t="shared" si="37"/>
        <v>1827768.03</v>
      </c>
    </row>
    <row r="250" spans="1:8" ht="25.5">
      <c r="A250" s="10" t="s">
        <v>167</v>
      </c>
      <c r="B250" s="9" t="s">
        <v>8</v>
      </c>
      <c r="C250" s="9" t="s">
        <v>94</v>
      </c>
      <c r="D250" s="9" t="s">
        <v>106</v>
      </c>
      <c r="E250" s="9" t="s">
        <v>17</v>
      </c>
      <c r="F250" s="11">
        <v>1827768.03</v>
      </c>
      <c r="G250" s="48"/>
      <c r="H250" s="11">
        <f>F250+G250</f>
        <v>1827768.03</v>
      </c>
    </row>
    <row r="251" spans="1:8" ht="25.5">
      <c r="A251" s="12" t="s">
        <v>255</v>
      </c>
      <c r="B251" s="13" t="s">
        <v>8</v>
      </c>
      <c r="C251" s="13" t="s">
        <v>94</v>
      </c>
      <c r="D251" s="13" t="s">
        <v>107</v>
      </c>
      <c r="E251" s="13"/>
      <c r="F251" s="15">
        <f>F252+F256</f>
        <v>9285162.73</v>
      </c>
      <c r="G251" s="15">
        <f>G252+G256</f>
        <v>0</v>
      </c>
      <c r="H251" s="15">
        <f>H252+H256</f>
        <v>9285162.73</v>
      </c>
    </row>
    <row r="252" spans="1:8" ht="25.5">
      <c r="A252" s="12" t="s">
        <v>256</v>
      </c>
      <c r="B252" s="13" t="s">
        <v>8</v>
      </c>
      <c r="C252" s="13" t="s">
        <v>94</v>
      </c>
      <c r="D252" s="13" t="s">
        <v>108</v>
      </c>
      <c r="E252" s="13"/>
      <c r="F252" s="15">
        <f>F253</f>
        <v>6516647.399999999</v>
      </c>
      <c r="G252" s="15">
        <f>G253</f>
        <v>0</v>
      </c>
      <c r="H252" s="15">
        <f>H253</f>
        <v>6516647.399999999</v>
      </c>
    </row>
    <row r="253" spans="1:8" ht="25.5">
      <c r="A253" s="12" t="s">
        <v>166</v>
      </c>
      <c r="B253" s="13" t="s">
        <v>8</v>
      </c>
      <c r="C253" s="13" t="s">
        <v>94</v>
      </c>
      <c r="D253" s="13" t="s">
        <v>108</v>
      </c>
      <c r="E253" s="13" t="s">
        <v>16</v>
      </c>
      <c r="F253" s="15">
        <f>F254+F255</f>
        <v>6516647.399999999</v>
      </c>
      <c r="G253" s="15">
        <f>G254+G255</f>
        <v>0</v>
      </c>
      <c r="H253" s="15">
        <f>H254+H255</f>
        <v>6516647.399999999</v>
      </c>
    </row>
    <row r="254" spans="1:8" ht="25.5">
      <c r="A254" s="10" t="s">
        <v>324</v>
      </c>
      <c r="B254" s="9" t="s">
        <v>8</v>
      </c>
      <c r="C254" s="9" t="s">
        <v>94</v>
      </c>
      <c r="D254" s="9" t="s">
        <v>108</v>
      </c>
      <c r="E254" s="9" t="s">
        <v>17</v>
      </c>
      <c r="F254" s="11">
        <v>6320138.8</v>
      </c>
      <c r="G254" s="11"/>
      <c r="H254" s="11">
        <f>F254+G254</f>
        <v>6320138.8</v>
      </c>
    </row>
    <row r="255" spans="1:8" ht="40.5" customHeight="1">
      <c r="A255" s="10" t="s">
        <v>325</v>
      </c>
      <c r="B255" s="9" t="s">
        <v>8</v>
      </c>
      <c r="C255" s="9" t="s">
        <v>94</v>
      </c>
      <c r="D255" s="9" t="s">
        <v>108</v>
      </c>
      <c r="E255" s="9" t="s">
        <v>17</v>
      </c>
      <c r="F255" s="11">
        <v>196508.59999999998</v>
      </c>
      <c r="G255" s="11"/>
      <c r="H255" s="11">
        <f>F255+G255</f>
        <v>196508.59999999998</v>
      </c>
    </row>
    <row r="256" spans="1:8" ht="25.5">
      <c r="A256" s="12" t="s">
        <v>256</v>
      </c>
      <c r="B256" s="13" t="s">
        <v>8</v>
      </c>
      <c r="C256" s="13" t="s">
        <v>94</v>
      </c>
      <c r="D256" s="13" t="s">
        <v>109</v>
      </c>
      <c r="E256" s="13"/>
      <c r="F256" s="15">
        <f>F257</f>
        <v>2768515.33</v>
      </c>
      <c r="G256" s="15">
        <f>G257</f>
        <v>0</v>
      </c>
      <c r="H256" s="15">
        <f>H257</f>
        <v>2768515.33</v>
      </c>
    </row>
    <row r="257" spans="1:8" ht="25.5">
      <c r="A257" s="12" t="s">
        <v>166</v>
      </c>
      <c r="B257" s="13" t="s">
        <v>8</v>
      </c>
      <c r="C257" s="13" t="s">
        <v>94</v>
      </c>
      <c r="D257" s="13" t="s">
        <v>109</v>
      </c>
      <c r="E257" s="13" t="s">
        <v>16</v>
      </c>
      <c r="F257" s="15">
        <f>F258+F259</f>
        <v>2768515.33</v>
      </c>
      <c r="G257" s="15">
        <f>G258+G259</f>
        <v>0</v>
      </c>
      <c r="H257" s="15">
        <f>H258+H259</f>
        <v>2768515.33</v>
      </c>
    </row>
    <row r="258" spans="1:8" ht="25.5">
      <c r="A258" s="10" t="s">
        <v>324</v>
      </c>
      <c r="B258" s="9" t="s">
        <v>8</v>
      </c>
      <c r="C258" s="9" t="s">
        <v>94</v>
      </c>
      <c r="D258" s="9" t="s">
        <v>109</v>
      </c>
      <c r="E258" s="9" t="s">
        <v>17</v>
      </c>
      <c r="F258" s="11">
        <v>2685031.13</v>
      </c>
      <c r="G258" s="11"/>
      <c r="H258" s="11">
        <f>F258+G258</f>
        <v>2685031.13</v>
      </c>
    </row>
    <row r="259" spans="1:8" ht="42" customHeight="1">
      <c r="A259" s="10" t="s">
        <v>325</v>
      </c>
      <c r="B259" s="9" t="s">
        <v>8</v>
      </c>
      <c r="C259" s="9" t="s">
        <v>94</v>
      </c>
      <c r="D259" s="9" t="s">
        <v>109</v>
      </c>
      <c r="E259" s="9" t="s">
        <v>17</v>
      </c>
      <c r="F259" s="11">
        <v>83484.2</v>
      </c>
      <c r="G259" s="11"/>
      <c r="H259" s="11">
        <f>F259+G259</f>
        <v>83484.2</v>
      </c>
    </row>
    <row r="260" spans="1:8" ht="12.75">
      <c r="A260" s="12" t="s">
        <v>257</v>
      </c>
      <c r="B260" s="13" t="s">
        <v>8</v>
      </c>
      <c r="C260" s="13" t="s">
        <v>110</v>
      </c>
      <c r="D260" s="13"/>
      <c r="E260" s="13"/>
      <c r="F260" s="15">
        <f>F261</f>
        <v>46797193</v>
      </c>
      <c r="G260" s="15">
        <f>G261</f>
        <v>0</v>
      </c>
      <c r="H260" s="15">
        <f>H261</f>
        <v>46797193</v>
      </c>
    </row>
    <row r="261" spans="1:8" ht="12.75">
      <c r="A261" s="12" t="s">
        <v>258</v>
      </c>
      <c r="B261" s="13" t="s">
        <v>8</v>
      </c>
      <c r="C261" s="13" t="s">
        <v>111</v>
      </c>
      <c r="D261" s="13"/>
      <c r="E261" s="13"/>
      <c r="F261" s="15">
        <f>F262+F287</f>
        <v>46797193</v>
      </c>
      <c r="G261" s="15">
        <f>G262+G287</f>
        <v>0</v>
      </c>
      <c r="H261" s="15">
        <f>H262+H287</f>
        <v>46797193</v>
      </c>
    </row>
    <row r="262" spans="1:8" ht="38.25">
      <c r="A262" s="12" t="s">
        <v>214</v>
      </c>
      <c r="B262" s="13" t="s">
        <v>8</v>
      </c>
      <c r="C262" s="13" t="s">
        <v>111</v>
      </c>
      <c r="D262" s="13" t="s">
        <v>66</v>
      </c>
      <c r="E262" s="13"/>
      <c r="F262" s="15">
        <f>F263+F267+F275+F279+F283</f>
        <v>45186460</v>
      </c>
      <c r="G262" s="15">
        <f>G263+G267+G275+G279+G283</f>
        <v>0</v>
      </c>
      <c r="H262" s="15">
        <f>H263+H267+H275+H279+H283</f>
        <v>45186460</v>
      </c>
    </row>
    <row r="263" spans="1:8" ht="25.5">
      <c r="A263" s="12" t="s">
        <v>259</v>
      </c>
      <c r="B263" s="13" t="s">
        <v>8</v>
      </c>
      <c r="C263" s="13" t="s">
        <v>111</v>
      </c>
      <c r="D263" s="13" t="s">
        <v>112</v>
      </c>
      <c r="E263" s="13"/>
      <c r="F263" s="15">
        <f aca="true" t="shared" si="38" ref="F263:H265">F264</f>
        <v>16746460</v>
      </c>
      <c r="G263" s="15">
        <f t="shared" si="38"/>
        <v>0</v>
      </c>
      <c r="H263" s="15">
        <f t="shared" si="38"/>
        <v>16746460</v>
      </c>
    </row>
    <row r="264" spans="1:8" ht="25.5">
      <c r="A264" s="12" t="s">
        <v>260</v>
      </c>
      <c r="B264" s="13" t="s">
        <v>8</v>
      </c>
      <c r="C264" s="13" t="s">
        <v>111</v>
      </c>
      <c r="D264" s="13" t="s">
        <v>113</v>
      </c>
      <c r="E264" s="13"/>
      <c r="F264" s="15">
        <f t="shared" si="38"/>
        <v>16746460</v>
      </c>
      <c r="G264" s="15">
        <f t="shared" si="38"/>
        <v>0</v>
      </c>
      <c r="H264" s="15">
        <f t="shared" si="38"/>
        <v>16746460</v>
      </c>
    </row>
    <row r="265" spans="1:8" ht="25.5">
      <c r="A265" s="12" t="s">
        <v>184</v>
      </c>
      <c r="B265" s="13" t="s">
        <v>8</v>
      </c>
      <c r="C265" s="13" t="s">
        <v>111</v>
      </c>
      <c r="D265" s="13" t="s">
        <v>113</v>
      </c>
      <c r="E265" s="13" t="s">
        <v>36</v>
      </c>
      <c r="F265" s="15">
        <f t="shared" si="38"/>
        <v>16746460</v>
      </c>
      <c r="G265" s="15">
        <f t="shared" si="38"/>
        <v>0</v>
      </c>
      <c r="H265" s="15">
        <f t="shared" si="38"/>
        <v>16746460</v>
      </c>
    </row>
    <row r="266" spans="1:8" ht="12.75">
      <c r="A266" s="10" t="s">
        <v>217</v>
      </c>
      <c r="B266" s="9" t="s">
        <v>8</v>
      </c>
      <c r="C266" s="9" t="s">
        <v>111</v>
      </c>
      <c r="D266" s="9" t="s">
        <v>113</v>
      </c>
      <c r="E266" s="9" t="s">
        <v>69</v>
      </c>
      <c r="F266" s="11">
        <v>16746460</v>
      </c>
      <c r="G266" s="11"/>
      <c r="H266" s="11">
        <f>F266+G266</f>
        <v>16746460</v>
      </c>
    </row>
    <row r="267" spans="1:8" ht="25.5">
      <c r="A267" s="12" t="s">
        <v>261</v>
      </c>
      <c r="B267" s="13" t="s">
        <v>8</v>
      </c>
      <c r="C267" s="13" t="s">
        <v>111</v>
      </c>
      <c r="D267" s="13" t="s">
        <v>114</v>
      </c>
      <c r="E267" s="13"/>
      <c r="F267" s="15">
        <f>F268</f>
        <v>8820000</v>
      </c>
      <c r="G267" s="15">
        <f>G268</f>
        <v>0</v>
      </c>
      <c r="H267" s="15">
        <f>H268</f>
        <v>8820000</v>
      </c>
    </row>
    <row r="268" spans="1:8" ht="25.5">
      <c r="A268" s="12" t="s">
        <v>262</v>
      </c>
      <c r="B268" s="13" t="s">
        <v>8</v>
      </c>
      <c r="C268" s="13" t="s">
        <v>111</v>
      </c>
      <c r="D268" s="13" t="s">
        <v>115</v>
      </c>
      <c r="E268" s="13"/>
      <c r="F268" s="15">
        <f>F269+F271+F273</f>
        <v>8820000</v>
      </c>
      <c r="G268" s="15">
        <f>G269+G271+G273</f>
        <v>0</v>
      </c>
      <c r="H268" s="15">
        <f>H269+H271+H273</f>
        <v>8820000</v>
      </c>
    </row>
    <row r="269" spans="1:8" ht="63.75">
      <c r="A269" s="12" t="s">
        <v>164</v>
      </c>
      <c r="B269" s="13" t="s">
        <v>8</v>
      </c>
      <c r="C269" s="13" t="s">
        <v>111</v>
      </c>
      <c r="D269" s="13" t="s">
        <v>115</v>
      </c>
      <c r="E269" s="13" t="s">
        <v>14</v>
      </c>
      <c r="F269" s="15">
        <f>F270</f>
        <v>6145000</v>
      </c>
      <c r="G269" s="15">
        <f>G270</f>
        <v>0</v>
      </c>
      <c r="H269" s="15">
        <f>H270</f>
        <v>6145000</v>
      </c>
    </row>
    <row r="270" spans="1:8" ht="12.75">
      <c r="A270" s="10" t="s">
        <v>263</v>
      </c>
      <c r="B270" s="9" t="s">
        <v>8</v>
      </c>
      <c r="C270" s="9" t="s">
        <v>111</v>
      </c>
      <c r="D270" s="9" t="s">
        <v>115</v>
      </c>
      <c r="E270" s="9" t="s">
        <v>116</v>
      </c>
      <c r="F270" s="11">
        <v>6145000</v>
      </c>
      <c r="G270" s="11"/>
      <c r="H270" s="11">
        <f>F270+G270</f>
        <v>6145000</v>
      </c>
    </row>
    <row r="271" spans="1:8" ht="25.5">
      <c r="A271" s="12" t="s">
        <v>166</v>
      </c>
      <c r="B271" s="13" t="s">
        <v>8</v>
      </c>
      <c r="C271" s="13" t="s">
        <v>111</v>
      </c>
      <c r="D271" s="13" t="s">
        <v>115</v>
      </c>
      <c r="E271" s="13" t="s">
        <v>16</v>
      </c>
      <c r="F271" s="15">
        <f>F272</f>
        <v>2672800</v>
      </c>
      <c r="G271" s="15">
        <f>G272</f>
        <v>0</v>
      </c>
      <c r="H271" s="15">
        <f>H272</f>
        <v>2672800</v>
      </c>
    </row>
    <row r="272" spans="1:8" ht="25.5">
      <c r="A272" s="10" t="s">
        <v>167</v>
      </c>
      <c r="B272" s="9" t="s">
        <v>8</v>
      </c>
      <c r="C272" s="9" t="s">
        <v>111</v>
      </c>
      <c r="D272" s="9" t="s">
        <v>115</v>
      </c>
      <c r="E272" s="9" t="s">
        <v>17</v>
      </c>
      <c r="F272" s="11">
        <v>2672800</v>
      </c>
      <c r="G272" s="11"/>
      <c r="H272" s="11">
        <f>F272+G272</f>
        <v>2672800</v>
      </c>
    </row>
    <row r="273" spans="1:8" ht="12.75">
      <c r="A273" s="12" t="s">
        <v>168</v>
      </c>
      <c r="B273" s="13" t="s">
        <v>8</v>
      </c>
      <c r="C273" s="13" t="s">
        <v>111</v>
      </c>
      <c r="D273" s="13" t="s">
        <v>115</v>
      </c>
      <c r="E273" s="13" t="s">
        <v>18</v>
      </c>
      <c r="F273" s="15">
        <f>F274</f>
        <v>2200</v>
      </c>
      <c r="G273" s="15">
        <f>G274</f>
        <v>0</v>
      </c>
      <c r="H273" s="15">
        <f>H274</f>
        <v>2200</v>
      </c>
    </row>
    <row r="274" spans="1:8" ht="12.75">
      <c r="A274" s="10" t="s">
        <v>169</v>
      </c>
      <c r="B274" s="9" t="s">
        <v>8</v>
      </c>
      <c r="C274" s="9" t="s">
        <v>111</v>
      </c>
      <c r="D274" s="9" t="s">
        <v>115</v>
      </c>
      <c r="E274" s="9" t="s">
        <v>19</v>
      </c>
      <c r="F274" s="11">
        <v>2200</v>
      </c>
      <c r="G274" s="11"/>
      <c r="H274" s="11">
        <f>F274+G274</f>
        <v>2200</v>
      </c>
    </row>
    <row r="275" spans="1:8" ht="25.5">
      <c r="A275" s="12" t="s">
        <v>264</v>
      </c>
      <c r="B275" s="13" t="s">
        <v>8</v>
      </c>
      <c r="C275" s="13" t="s">
        <v>111</v>
      </c>
      <c r="D275" s="13" t="s">
        <v>117</v>
      </c>
      <c r="E275" s="13"/>
      <c r="F275" s="15">
        <f aca="true" t="shared" si="39" ref="F275:H277">F276</f>
        <v>14670000</v>
      </c>
      <c r="G275" s="15">
        <f t="shared" si="39"/>
        <v>0</v>
      </c>
      <c r="H275" s="15">
        <f t="shared" si="39"/>
        <v>14670000</v>
      </c>
    </row>
    <row r="276" spans="1:8" ht="25.5">
      <c r="A276" s="12" t="s">
        <v>260</v>
      </c>
      <c r="B276" s="13" t="s">
        <v>8</v>
      </c>
      <c r="C276" s="13" t="s">
        <v>111</v>
      </c>
      <c r="D276" s="13" t="s">
        <v>118</v>
      </c>
      <c r="E276" s="13"/>
      <c r="F276" s="15">
        <f t="shared" si="39"/>
        <v>14670000</v>
      </c>
      <c r="G276" s="15">
        <f t="shared" si="39"/>
        <v>0</v>
      </c>
      <c r="H276" s="15">
        <f t="shared" si="39"/>
        <v>14670000</v>
      </c>
    </row>
    <row r="277" spans="1:8" ht="25.5">
      <c r="A277" s="12" t="s">
        <v>184</v>
      </c>
      <c r="B277" s="13" t="s">
        <v>8</v>
      </c>
      <c r="C277" s="13" t="s">
        <v>111</v>
      </c>
      <c r="D277" s="13" t="s">
        <v>118</v>
      </c>
      <c r="E277" s="13" t="s">
        <v>36</v>
      </c>
      <c r="F277" s="15">
        <f t="shared" si="39"/>
        <v>14670000</v>
      </c>
      <c r="G277" s="15">
        <f t="shared" si="39"/>
        <v>0</v>
      </c>
      <c r="H277" s="15">
        <f t="shared" si="39"/>
        <v>14670000</v>
      </c>
    </row>
    <row r="278" spans="1:8" ht="12.75">
      <c r="A278" s="10" t="s">
        <v>217</v>
      </c>
      <c r="B278" s="9" t="s">
        <v>8</v>
      </c>
      <c r="C278" s="9" t="s">
        <v>111</v>
      </c>
      <c r="D278" s="9" t="s">
        <v>118</v>
      </c>
      <c r="E278" s="9" t="s">
        <v>69</v>
      </c>
      <c r="F278" s="11">
        <v>14670000</v>
      </c>
      <c r="G278" s="11"/>
      <c r="H278" s="11">
        <f>F278+G278</f>
        <v>14670000</v>
      </c>
    </row>
    <row r="279" spans="1:8" ht="25.5">
      <c r="A279" s="12" t="s">
        <v>265</v>
      </c>
      <c r="B279" s="13" t="s">
        <v>8</v>
      </c>
      <c r="C279" s="13" t="s">
        <v>111</v>
      </c>
      <c r="D279" s="13" t="s">
        <v>119</v>
      </c>
      <c r="E279" s="13"/>
      <c r="F279" s="15">
        <f aca="true" t="shared" si="40" ref="F279:H281">F280</f>
        <v>4520000</v>
      </c>
      <c r="G279" s="15">
        <f t="shared" si="40"/>
        <v>0</v>
      </c>
      <c r="H279" s="15">
        <f t="shared" si="40"/>
        <v>4520000</v>
      </c>
    </row>
    <row r="280" spans="1:8" ht="25.5">
      <c r="A280" s="12" t="s">
        <v>260</v>
      </c>
      <c r="B280" s="13" t="s">
        <v>8</v>
      </c>
      <c r="C280" s="13" t="s">
        <v>111</v>
      </c>
      <c r="D280" s="13" t="s">
        <v>120</v>
      </c>
      <c r="E280" s="13"/>
      <c r="F280" s="15">
        <f t="shared" si="40"/>
        <v>4520000</v>
      </c>
      <c r="G280" s="15">
        <f t="shared" si="40"/>
        <v>0</v>
      </c>
      <c r="H280" s="15">
        <f t="shared" si="40"/>
        <v>4520000</v>
      </c>
    </row>
    <row r="281" spans="1:8" ht="25.5">
      <c r="A281" s="12" t="s">
        <v>184</v>
      </c>
      <c r="B281" s="13" t="s">
        <v>8</v>
      </c>
      <c r="C281" s="13" t="s">
        <v>111</v>
      </c>
      <c r="D281" s="13" t="s">
        <v>120</v>
      </c>
      <c r="E281" s="13" t="s">
        <v>36</v>
      </c>
      <c r="F281" s="15">
        <f t="shared" si="40"/>
        <v>4520000</v>
      </c>
      <c r="G281" s="15">
        <f t="shared" si="40"/>
        <v>0</v>
      </c>
      <c r="H281" s="15">
        <f t="shared" si="40"/>
        <v>4520000</v>
      </c>
    </row>
    <row r="282" spans="1:8" ht="12.75">
      <c r="A282" s="10" t="s">
        <v>217</v>
      </c>
      <c r="B282" s="9" t="s">
        <v>8</v>
      </c>
      <c r="C282" s="9" t="s">
        <v>111</v>
      </c>
      <c r="D282" s="9" t="s">
        <v>120</v>
      </c>
      <c r="E282" s="9" t="s">
        <v>69</v>
      </c>
      <c r="F282" s="11">
        <v>4520000</v>
      </c>
      <c r="G282" s="11"/>
      <c r="H282" s="11">
        <f>F282+G282</f>
        <v>4520000</v>
      </c>
    </row>
    <row r="283" spans="1:8" ht="25.5">
      <c r="A283" s="12" t="s">
        <v>266</v>
      </c>
      <c r="B283" s="13" t="s">
        <v>8</v>
      </c>
      <c r="C283" s="13" t="s">
        <v>111</v>
      </c>
      <c r="D283" s="13" t="s">
        <v>121</v>
      </c>
      <c r="E283" s="13"/>
      <c r="F283" s="15">
        <f aca="true" t="shared" si="41" ref="F283:H285">F284</f>
        <v>430000</v>
      </c>
      <c r="G283" s="15">
        <f t="shared" si="41"/>
        <v>0</v>
      </c>
      <c r="H283" s="15">
        <f t="shared" si="41"/>
        <v>430000</v>
      </c>
    </row>
    <row r="284" spans="1:8" ht="12.75">
      <c r="A284" s="12" t="s">
        <v>267</v>
      </c>
      <c r="B284" s="13" t="s">
        <v>8</v>
      </c>
      <c r="C284" s="13" t="s">
        <v>111</v>
      </c>
      <c r="D284" s="13" t="s">
        <v>122</v>
      </c>
      <c r="E284" s="13"/>
      <c r="F284" s="15">
        <f t="shared" si="41"/>
        <v>430000</v>
      </c>
      <c r="G284" s="15">
        <f t="shared" si="41"/>
        <v>0</v>
      </c>
      <c r="H284" s="15">
        <f t="shared" si="41"/>
        <v>430000</v>
      </c>
    </row>
    <row r="285" spans="1:8" ht="25.5">
      <c r="A285" s="12" t="s">
        <v>166</v>
      </c>
      <c r="B285" s="13" t="s">
        <v>8</v>
      </c>
      <c r="C285" s="13" t="s">
        <v>111</v>
      </c>
      <c r="D285" s="13" t="s">
        <v>122</v>
      </c>
      <c r="E285" s="13" t="s">
        <v>16</v>
      </c>
      <c r="F285" s="15">
        <f t="shared" si="41"/>
        <v>430000</v>
      </c>
      <c r="G285" s="15">
        <f t="shared" si="41"/>
        <v>0</v>
      </c>
      <c r="H285" s="15">
        <f t="shared" si="41"/>
        <v>430000</v>
      </c>
    </row>
    <row r="286" spans="1:8" ht="25.5">
      <c r="A286" s="10" t="s">
        <v>167</v>
      </c>
      <c r="B286" s="9" t="s">
        <v>8</v>
      </c>
      <c r="C286" s="9" t="s">
        <v>111</v>
      </c>
      <c r="D286" s="9" t="s">
        <v>122</v>
      </c>
      <c r="E286" s="9" t="s">
        <v>17</v>
      </c>
      <c r="F286" s="11">
        <v>430000</v>
      </c>
      <c r="G286" s="11"/>
      <c r="H286" s="11">
        <f>F286+G286</f>
        <v>430000</v>
      </c>
    </row>
    <row r="287" spans="1:8" ht="68.25" customHeight="1">
      <c r="A287" s="30" t="s">
        <v>161</v>
      </c>
      <c r="B287" s="31" t="s">
        <v>8</v>
      </c>
      <c r="C287" s="31" t="s">
        <v>111</v>
      </c>
      <c r="D287" s="31" t="s">
        <v>11</v>
      </c>
      <c r="E287" s="31"/>
      <c r="F287" s="26">
        <f aca="true" t="shared" si="42" ref="F287:H288">F288</f>
        <v>1610733</v>
      </c>
      <c r="G287" s="26">
        <f t="shared" si="42"/>
        <v>0</v>
      </c>
      <c r="H287" s="26">
        <f t="shared" si="42"/>
        <v>1610733</v>
      </c>
    </row>
    <row r="288" spans="1:8" ht="51">
      <c r="A288" s="30" t="s">
        <v>250</v>
      </c>
      <c r="B288" s="31" t="s">
        <v>8</v>
      </c>
      <c r="C288" s="31" t="s">
        <v>111</v>
      </c>
      <c r="D288" s="31" t="s">
        <v>102</v>
      </c>
      <c r="E288" s="31"/>
      <c r="F288" s="15">
        <f t="shared" si="42"/>
        <v>1610733</v>
      </c>
      <c r="G288" s="15">
        <f t="shared" si="42"/>
        <v>0</v>
      </c>
      <c r="H288" s="15">
        <f t="shared" si="42"/>
        <v>1610733</v>
      </c>
    </row>
    <row r="289" spans="1:8" ht="41.25" customHeight="1">
      <c r="A289" s="41" t="s">
        <v>331</v>
      </c>
      <c r="B289" s="31" t="s">
        <v>8</v>
      </c>
      <c r="C289" s="31" t="s">
        <v>111</v>
      </c>
      <c r="D289" s="44" t="s">
        <v>332</v>
      </c>
      <c r="E289" s="45"/>
      <c r="F289" s="36">
        <f>F291+F292+F293</f>
        <v>1610733</v>
      </c>
      <c r="G289" s="36">
        <f>G291+G292+G293</f>
        <v>0</v>
      </c>
      <c r="H289" s="36">
        <f>H291+H292+H293</f>
        <v>1610733</v>
      </c>
    </row>
    <row r="290" spans="1:8" ht="12.75" customHeight="1">
      <c r="A290" s="42" t="s">
        <v>184</v>
      </c>
      <c r="B290" s="31" t="s">
        <v>8</v>
      </c>
      <c r="C290" s="31" t="s">
        <v>111</v>
      </c>
      <c r="D290" s="44" t="s">
        <v>332</v>
      </c>
      <c r="E290" s="46" t="s">
        <v>36</v>
      </c>
      <c r="F290" s="37">
        <f>F291+F292+F293</f>
        <v>1610733</v>
      </c>
      <c r="G290" s="37">
        <f>G291+G292+G293</f>
        <v>0</v>
      </c>
      <c r="H290" s="37">
        <f>H291+H292+H293</f>
        <v>1610733</v>
      </c>
    </row>
    <row r="291" spans="1:8" ht="12.75" customHeight="1">
      <c r="A291" s="43" t="s">
        <v>319</v>
      </c>
      <c r="B291" s="29" t="s">
        <v>8</v>
      </c>
      <c r="C291" s="29" t="s">
        <v>111</v>
      </c>
      <c r="D291" s="47" t="s">
        <v>332</v>
      </c>
      <c r="E291" s="47" t="s">
        <v>69</v>
      </c>
      <c r="F291" s="38">
        <v>1000000</v>
      </c>
      <c r="G291" s="39"/>
      <c r="H291" s="40">
        <f>F291+G291</f>
        <v>1000000</v>
      </c>
    </row>
    <row r="292" spans="1:8" ht="12.75" customHeight="1">
      <c r="A292" s="43" t="s">
        <v>320</v>
      </c>
      <c r="B292" s="29" t="s">
        <v>8</v>
      </c>
      <c r="C292" s="29" t="s">
        <v>111</v>
      </c>
      <c r="D292" s="47" t="s">
        <v>332</v>
      </c>
      <c r="E292" s="47" t="s">
        <v>69</v>
      </c>
      <c r="F292" s="35">
        <v>591308</v>
      </c>
      <c r="G292" s="11"/>
      <c r="H292" s="34">
        <f>F292+G292</f>
        <v>591308</v>
      </c>
    </row>
    <row r="293" spans="1:8" ht="12.75" customHeight="1">
      <c r="A293" s="43" t="s">
        <v>321</v>
      </c>
      <c r="B293" s="29" t="s">
        <v>8</v>
      </c>
      <c r="C293" s="29" t="s">
        <v>111</v>
      </c>
      <c r="D293" s="47" t="s">
        <v>332</v>
      </c>
      <c r="E293" s="47" t="s">
        <v>69</v>
      </c>
      <c r="F293" s="34">
        <v>19425</v>
      </c>
      <c r="G293" s="11"/>
      <c r="H293" s="34">
        <f>F293+G293</f>
        <v>19425</v>
      </c>
    </row>
    <row r="294" spans="1:8" ht="12.75">
      <c r="A294" s="12" t="s">
        <v>268</v>
      </c>
      <c r="B294" s="13" t="s">
        <v>8</v>
      </c>
      <c r="C294" s="13" t="s">
        <v>123</v>
      </c>
      <c r="D294" s="13"/>
      <c r="E294" s="13"/>
      <c r="F294" s="15">
        <f>F295+F301+F310</f>
        <v>3528834</v>
      </c>
      <c r="G294" s="15">
        <f>G295+G301+G310</f>
        <v>0</v>
      </c>
      <c r="H294" s="15">
        <f>H295+H301+H310</f>
        <v>3528834</v>
      </c>
    </row>
    <row r="295" spans="1:8" ht="12.75">
      <c r="A295" s="12" t="s">
        <v>269</v>
      </c>
      <c r="B295" s="13" t="s">
        <v>8</v>
      </c>
      <c r="C295" s="13" t="s">
        <v>124</v>
      </c>
      <c r="D295" s="13"/>
      <c r="E295" s="13"/>
      <c r="F295" s="15">
        <f aca="true" t="shared" si="43" ref="F295:H299">F296</f>
        <v>826000</v>
      </c>
      <c r="G295" s="15">
        <f t="shared" si="43"/>
        <v>0</v>
      </c>
      <c r="H295" s="15">
        <f t="shared" si="43"/>
        <v>826000</v>
      </c>
    </row>
    <row r="296" spans="1:8" ht="38.25">
      <c r="A296" s="12" t="s">
        <v>270</v>
      </c>
      <c r="B296" s="13" t="s">
        <v>8</v>
      </c>
      <c r="C296" s="13" t="s">
        <v>124</v>
      </c>
      <c r="D296" s="13" t="s">
        <v>125</v>
      </c>
      <c r="E296" s="13"/>
      <c r="F296" s="15">
        <f t="shared" si="43"/>
        <v>826000</v>
      </c>
      <c r="G296" s="15">
        <f t="shared" si="43"/>
        <v>0</v>
      </c>
      <c r="H296" s="15">
        <f t="shared" si="43"/>
        <v>826000</v>
      </c>
    </row>
    <row r="297" spans="1:8" ht="25.5">
      <c r="A297" s="12" t="s">
        <v>271</v>
      </c>
      <c r="B297" s="13" t="s">
        <v>8</v>
      </c>
      <c r="C297" s="13" t="s">
        <v>124</v>
      </c>
      <c r="D297" s="13" t="s">
        <v>126</v>
      </c>
      <c r="E297" s="13"/>
      <c r="F297" s="15">
        <f t="shared" si="43"/>
        <v>826000</v>
      </c>
      <c r="G297" s="15">
        <f t="shared" si="43"/>
        <v>0</v>
      </c>
      <c r="H297" s="15">
        <f t="shared" si="43"/>
        <v>826000</v>
      </c>
    </row>
    <row r="298" spans="1:8" ht="12.75">
      <c r="A298" s="12" t="s">
        <v>272</v>
      </c>
      <c r="B298" s="13" t="s">
        <v>8</v>
      </c>
      <c r="C298" s="13" t="s">
        <v>124</v>
      </c>
      <c r="D298" s="13" t="s">
        <v>127</v>
      </c>
      <c r="E298" s="13"/>
      <c r="F298" s="15">
        <f t="shared" si="43"/>
        <v>826000</v>
      </c>
      <c r="G298" s="15">
        <f t="shared" si="43"/>
        <v>0</v>
      </c>
      <c r="H298" s="15">
        <f t="shared" si="43"/>
        <v>826000</v>
      </c>
    </row>
    <row r="299" spans="1:8" ht="12.75">
      <c r="A299" s="12" t="s">
        <v>273</v>
      </c>
      <c r="B299" s="13" t="s">
        <v>8</v>
      </c>
      <c r="C299" s="13" t="s">
        <v>124</v>
      </c>
      <c r="D299" s="13" t="s">
        <v>127</v>
      </c>
      <c r="E299" s="13" t="s">
        <v>128</v>
      </c>
      <c r="F299" s="15">
        <f t="shared" si="43"/>
        <v>826000</v>
      </c>
      <c r="G299" s="15">
        <f t="shared" si="43"/>
        <v>0</v>
      </c>
      <c r="H299" s="15">
        <f t="shared" si="43"/>
        <v>826000</v>
      </c>
    </row>
    <row r="300" spans="1:8" ht="20.25" customHeight="1">
      <c r="A300" s="10" t="s">
        <v>274</v>
      </c>
      <c r="B300" s="9" t="s">
        <v>8</v>
      </c>
      <c r="C300" s="9" t="s">
        <v>124</v>
      </c>
      <c r="D300" s="9" t="s">
        <v>127</v>
      </c>
      <c r="E300" s="9" t="s">
        <v>129</v>
      </c>
      <c r="F300" s="11">
        <v>826000</v>
      </c>
      <c r="G300" s="11"/>
      <c r="H300" s="11">
        <f>F300+G300</f>
        <v>826000</v>
      </c>
    </row>
    <row r="301" spans="1:8" ht="12.75">
      <c r="A301" s="12" t="s">
        <v>275</v>
      </c>
      <c r="B301" s="13" t="s">
        <v>8</v>
      </c>
      <c r="C301" s="13" t="s">
        <v>130</v>
      </c>
      <c r="D301" s="13"/>
      <c r="E301" s="13"/>
      <c r="F301" s="15">
        <f aca="true" t="shared" si="44" ref="F301:H302">F302</f>
        <v>1400000</v>
      </c>
      <c r="G301" s="15">
        <f t="shared" si="44"/>
        <v>0</v>
      </c>
      <c r="H301" s="15">
        <f t="shared" si="44"/>
        <v>1400000</v>
      </c>
    </row>
    <row r="302" spans="1:8" ht="38.25">
      <c r="A302" s="12" t="s">
        <v>270</v>
      </c>
      <c r="B302" s="13" t="s">
        <v>8</v>
      </c>
      <c r="C302" s="13" t="s">
        <v>130</v>
      </c>
      <c r="D302" s="13" t="s">
        <v>125</v>
      </c>
      <c r="E302" s="13"/>
      <c r="F302" s="15">
        <f t="shared" si="44"/>
        <v>1400000</v>
      </c>
      <c r="G302" s="15">
        <f t="shared" si="44"/>
        <v>0</v>
      </c>
      <c r="H302" s="15">
        <f t="shared" si="44"/>
        <v>1400000</v>
      </c>
    </row>
    <row r="303" spans="1:8" ht="25.5">
      <c r="A303" s="12" t="s">
        <v>276</v>
      </c>
      <c r="B303" s="13" t="s">
        <v>8</v>
      </c>
      <c r="C303" s="13" t="s">
        <v>130</v>
      </c>
      <c r="D303" s="13" t="s">
        <v>131</v>
      </c>
      <c r="E303" s="13"/>
      <c r="F303" s="15">
        <f>F304+F307</f>
        <v>1400000</v>
      </c>
      <c r="G303" s="15">
        <f>G304+G307</f>
        <v>0</v>
      </c>
      <c r="H303" s="15">
        <f>H304+H307</f>
        <v>1400000</v>
      </c>
    </row>
    <row r="304" spans="1:8" ht="25.5">
      <c r="A304" s="12" t="s">
        <v>277</v>
      </c>
      <c r="B304" s="13" t="s">
        <v>8</v>
      </c>
      <c r="C304" s="13" t="s">
        <v>130</v>
      </c>
      <c r="D304" s="13" t="s">
        <v>132</v>
      </c>
      <c r="E304" s="13"/>
      <c r="F304" s="15">
        <f aca="true" t="shared" si="45" ref="F304:H305">F305</f>
        <v>400000</v>
      </c>
      <c r="G304" s="15">
        <f t="shared" si="45"/>
        <v>0</v>
      </c>
      <c r="H304" s="15">
        <f t="shared" si="45"/>
        <v>400000</v>
      </c>
    </row>
    <row r="305" spans="1:8" ht="15.75" customHeight="1">
      <c r="A305" s="12" t="s">
        <v>168</v>
      </c>
      <c r="B305" s="13" t="s">
        <v>8</v>
      </c>
      <c r="C305" s="13" t="s">
        <v>130</v>
      </c>
      <c r="D305" s="13" t="s">
        <v>132</v>
      </c>
      <c r="E305" s="13" t="s">
        <v>18</v>
      </c>
      <c r="F305" s="15">
        <f t="shared" si="45"/>
        <v>400000</v>
      </c>
      <c r="G305" s="15">
        <f t="shared" si="45"/>
        <v>0</v>
      </c>
      <c r="H305" s="15">
        <f t="shared" si="45"/>
        <v>400000</v>
      </c>
    </row>
    <row r="306" spans="1:8" ht="45" customHeight="1">
      <c r="A306" s="10" t="s">
        <v>197</v>
      </c>
      <c r="B306" s="9" t="s">
        <v>8</v>
      </c>
      <c r="C306" s="9" t="s">
        <v>130</v>
      </c>
      <c r="D306" s="9" t="s">
        <v>132</v>
      </c>
      <c r="E306" s="9" t="s">
        <v>49</v>
      </c>
      <c r="F306" s="11">
        <v>400000</v>
      </c>
      <c r="G306" s="11"/>
      <c r="H306" s="11">
        <f>F306+G306</f>
        <v>400000</v>
      </c>
    </row>
    <row r="307" spans="1:8" ht="25.5">
      <c r="A307" s="18" t="s">
        <v>278</v>
      </c>
      <c r="B307" s="19" t="s">
        <v>8</v>
      </c>
      <c r="C307" s="19" t="s">
        <v>130</v>
      </c>
      <c r="D307" s="19" t="s">
        <v>133</v>
      </c>
      <c r="E307" s="19"/>
      <c r="F307" s="20">
        <f aca="true" t="shared" si="46" ref="F307:H308">F308</f>
        <v>1000000</v>
      </c>
      <c r="G307" s="20">
        <f t="shared" si="46"/>
        <v>0</v>
      </c>
      <c r="H307" s="20">
        <f t="shared" si="46"/>
        <v>1000000</v>
      </c>
    </row>
    <row r="308" spans="1:8" ht="12.75">
      <c r="A308" s="18" t="s">
        <v>227</v>
      </c>
      <c r="B308" s="19" t="s">
        <v>8</v>
      </c>
      <c r="C308" s="19" t="s">
        <v>130</v>
      </c>
      <c r="D308" s="19" t="s">
        <v>133</v>
      </c>
      <c r="E308" s="19" t="s">
        <v>79</v>
      </c>
      <c r="F308" s="20">
        <f t="shared" si="46"/>
        <v>1000000</v>
      </c>
      <c r="G308" s="20">
        <f t="shared" si="46"/>
        <v>0</v>
      </c>
      <c r="H308" s="20">
        <f t="shared" si="46"/>
        <v>1000000</v>
      </c>
    </row>
    <row r="309" spans="1:8" ht="12.75">
      <c r="A309" s="10" t="s">
        <v>228</v>
      </c>
      <c r="B309" s="9" t="s">
        <v>8</v>
      </c>
      <c r="C309" s="9" t="s">
        <v>130</v>
      </c>
      <c r="D309" s="9" t="s">
        <v>133</v>
      </c>
      <c r="E309" s="9" t="s">
        <v>80</v>
      </c>
      <c r="F309" s="11">
        <v>1000000</v>
      </c>
      <c r="G309" s="11"/>
      <c r="H309" s="11">
        <f>F309+G309</f>
        <v>1000000</v>
      </c>
    </row>
    <row r="310" spans="1:8" ht="12.75">
      <c r="A310" s="12" t="s">
        <v>279</v>
      </c>
      <c r="B310" s="13" t="s">
        <v>8</v>
      </c>
      <c r="C310" s="13" t="s">
        <v>134</v>
      </c>
      <c r="D310" s="13"/>
      <c r="E310" s="13"/>
      <c r="F310" s="15">
        <f>F311</f>
        <v>1302834</v>
      </c>
      <c r="G310" s="15">
        <f>G311</f>
        <v>0</v>
      </c>
      <c r="H310" s="15">
        <f>H311</f>
        <v>1302834</v>
      </c>
    </row>
    <row r="311" spans="1:8" ht="38.25">
      <c r="A311" s="12" t="s">
        <v>270</v>
      </c>
      <c r="B311" s="13" t="s">
        <v>8</v>
      </c>
      <c r="C311" s="13" t="s">
        <v>134</v>
      </c>
      <c r="D311" s="13" t="s">
        <v>125</v>
      </c>
      <c r="E311" s="13"/>
      <c r="F311" s="15">
        <f>F312+F321</f>
        <v>1302834</v>
      </c>
      <c r="G311" s="15">
        <f>G312+G321</f>
        <v>0</v>
      </c>
      <c r="H311" s="15">
        <f>H312+H321</f>
        <v>1302834</v>
      </c>
    </row>
    <row r="312" spans="1:8" ht="25.5">
      <c r="A312" s="12" t="s">
        <v>276</v>
      </c>
      <c r="B312" s="13" t="s">
        <v>8</v>
      </c>
      <c r="C312" s="13" t="s">
        <v>134</v>
      </c>
      <c r="D312" s="13" t="s">
        <v>131</v>
      </c>
      <c r="E312" s="13"/>
      <c r="F312" s="15">
        <f>F313+F318</f>
        <v>978834</v>
      </c>
      <c r="G312" s="15">
        <f>G313+G318</f>
        <v>0</v>
      </c>
      <c r="H312" s="15">
        <f>H313+H318</f>
        <v>978834</v>
      </c>
    </row>
    <row r="313" spans="1:8" ht="12.75">
      <c r="A313" s="12" t="s">
        <v>280</v>
      </c>
      <c r="B313" s="13" t="s">
        <v>8</v>
      </c>
      <c r="C313" s="13" t="s">
        <v>134</v>
      </c>
      <c r="D313" s="13" t="s">
        <v>135</v>
      </c>
      <c r="E313" s="13"/>
      <c r="F313" s="15">
        <f>F314+F316</f>
        <v>618834</v>
      </c>
      <c r="G313" s="15">
        <f>G314+G316</f>
        <v>0</v>
      </c>
      <c r="H313" s="15">
        <f>H314+H316</f>
        <v>618834</v>
      </c>
    </row>
    <row r="314" spans="1:8" ht="12.75">
      <c r="A314" s="12" t="s">
        <v>273</v>
      </c>
      <c r="B314" s="13" t="s">
        <v>8</v>
      </c>
      <c r="C314" s="13" t="s">
        <v>134</v>
      </c>
      <c r="D314" s="13" t="s">
        <v>135</v>
      </c>
      <c r="E314" s="13" t="s">
        <v>128</v>
      </c>
      <c r="F314" s="15">
        <f>F315</f>
        <v>100000</v>
      </c>
      <c r="G314" s="15">
        <f>G315</f>
        <v>0</v>
      </c>
      <c r="H314" s="15">
        <f>H315</f>
        <v>100000</v>
      </c>
    </row>
    <row r="315" spans="1:8" ht="25.5">
      <c r="A315" s="10" t="s">
        <v>281</v>
      </c>
      <c r="B315" s="9" t="s">
        <v>8</v>
      </c>
      <c r="C315" s="9" t="s">
        <v>134</v>
      </c>
      <c r="D315" s="9" t="s">
        <v>135</v>
      </c>
      <c r="E315" s="9" t="s">
        <v>136</v>
      </c>
      <c r="F315" s="11">
        <v>100000</v>
      </c>
      <c r="G315" s="11"/>
      <c r="H315" s="11">
        <f>F315+G315</f>
        <v>100000</v>
      </c>
    </row>
    <row r="316" spans="1:8" ht="25.5">
      <c r="A316" s="12" t="s">
        <v>184</v>
      </c>
      <c r="B316" s="13" t="s">
        <v>8</v>
      </c>
      <c r="C316" s="13" t="s">
        <v>134</v>
      </c>
      <c r="D316" s="13" t="s">
        <v>135</v>
      </c>
      <c r="E316" s="13" t="s">
        <v>36</v>
      </c>
      <c r="F316" s="15">
        <f>F317</f>
        <v>518834</v>
      </c>
      <c r="G316" s="15">
        <f>G317</f>
        <v>0</v>
      </c>
      <c r="H316" s="15">
        <f>H317</f>
        <v>518834</v>
      </c>
    </row>
    <row r="317" spans="1:8" ht="51">
      <c r="A317" s="10" t="s">
        <v>185</v>
      </c>
      <c r="B317" s="9" t="s">
        <v>8</v>
      </c>
      <c r="C317" s="9" t="s">
        <v>134</v>
      </c>
      <c r="D317" s="9" t="s">
        <v>135</v>
      </c>
      <c r="E317" s="9" t="s">
        <v>37</v>
      </c>
      <c r="F317" s="11">
        <v>518834</v>
      </c>
      <c r="G317" s="11"/>
      <c r="H317" s="11">
        <f>F317+G317</f>
        <v>518834</v>
      </c>
    </row>
    <row r="318" spans="1:8" ht="76.5">
      <c r="A318" s="12" t="s">
        <v>282</v>
      </c>
      <c r="B318" s="13" t="s">
        <v>8</v>
      </c>
      <c r="C318" s="13" t="s">
        <v>134</v>
      </c>
      <c r="D318" s="13" t="s">
        <v>137</v>
      </c>
      <c r="E318" s="13"/>
      <c r="F318" s="15">
        <f aca="true" t="shared" si="47" ref="F318:H319">F319</f>
        <v>360000</v>
      </c>
      <c r="G318" s="15">
        <f t="shared" si="47"/>
        <v>0</v>
      </c>
      <c r="H318" s="15">
        <f t="shared" si="47"/>
        <v>360000</v>
      </c>
    </row>
    <row r="319" spans="1:8" ht="12.75">
      <c r="A319" s="12" t="s">
        <v>273</v>
      </c>
      <c r="B319" s="13" t="s">
        <v>8</v>
      </c>
      <c r="C319" s="13" t="s">
        <v>134</v>
      </c>
      <c r="D319" s="13" t="s">
        <v>137</v>
      </c>
      <c r="E319" s="13" t="s">
        <v>128</v>
      </c>
      <c r="F319" s="15">
        <f t="shared" si="47"/>
        <v>360000</v>
      </c>
      <c r="G319" s="15">
        <f t="shared" si="47"/>
        <v>0</v>
      </c>
      <c r="H319" s="15">
        <f t="shared" si="47"/>
        <v>360000</v>
      </c>
    </row>
    <row r="320" spans="1:8" ht="25.5">
      <c r="A320" s="10" t="s">
        <v>281</v>
      </c>
      <c r="B320" s="9" t="s">
        <v>8</v>
      </c>
      <c r="C320" s="9" t="s">
        <v>134</v>
      </c>
      <c r="D320" s="9" t="s">
        <v>137</v>
      </c>
      <c r="E320" s="9" t="s">
        <v>136</v>
      </c>
      <c r="F320" s="11">
        <v>360000</v>
      </c>
      <c r="G320" s="11"/>
      <c r="H320" s="11">
        <f>F320+G320</f>
        <v>360000</v>
      </c>
    </row>
    <row r="321" spans="1:8" ht="25.5">
      <c r="A321" s="12" t="s">
        <v>271</v>
      </c>
      <c r="B321" s="13" t="s">
        <v>8</v>
      </c>
      <c r="C321" s="13" t="s">
        <v>134</v>
      </c>
      <c r="D321" s="13" t="s">
        <v>126</v>
      </c>
      <c r="E321" s="13"/>
      <c r="F321" s="15">
        <f aca="true" t="shared" si="48" ref="F321:H323">F322</f>
        <v>324000</v>
      </c>
      <c r="G321" s="15">
        <f t="shared" si="48"/>
        <v>0</v>
      </c>
      <c r="H321" s="15">
        <f t="shared" si="48"/>
        <v>324000</v>
      </c>
    </row>
    <row r="322" spans="1:8" ht="25.5">
      <c r="A322" s="12" t="s">
        <v>283</v>
      </c>
      <c r="B322" s="13" t="s">
        <v>8</v>
      </c>
      <c r="C322" s="13" t="s">
        <v>134</v>
      </c>
      <c r="D322" s="13" t="s">
        <v>138</v>
      </c>
      <c r="E322" s="13"/>
      <c r="F322" s="15">
        <f t="shared" si="48"/>
        <v>324000</v>
      </c>
      <c r="G322" s="15">
        <f t="shared" si="48"/>
        <v>0</v>
      </c>
      <c r="H322" s="15">
        <f t="shared" si="48"/>
        <v>324000</v>
      </c>
    </row>
    <row r="323" spans="1:8" ht="12.75">
      <c r="A323" s="12" t="s">
        <v>273</v>
      </c>
      <c r="B323" s="13" t="s">
        <v>8</v>
      </c>
      <c r="C323" s="13" t="s">
        <v>134</v>
      </c>
      <c r="D323" s="13" t="s">
        <v>138</v>
      </c>
      <c r="E323" s="13" t="s">
        <v>128</v>
      </c>
      <c r="F323" s="15">
        <f t="shared" si="48"/>
        <v>324000</v>
      </c>
      <c r="G323" s="15">
        <f t="shared" si="48"/>
        <v>0</v>
      </c>
      <c r="H323" s="15">
        <f t="shared" si="48"/>
        <v>324000</v>
      </c>
    </row>
    <row r="324" spans="1:8" ht="25.5">
      <c r="A324" s="10" t="s">
        <v>284</v>
      </c>
      <c r="B324" s="9" t="s">
        <v>8</v>
      </c>
      <c r="C324" s="9" t="s">
        <v>134</v>
      </c>
      <c r="D324" s="9" t="s">
        <v>138</v>
      </c>
      <c r="E324" s="9" t="s">
        <v>139</v>
      </c>
      <c r="F324" s="11">
        <v>324000</v>
      </c>
      <c r="G324" s="11"/>
      <c r="H324" s="11">
        <f>F324+G324</f>
        <v>324000</v>
      </c>
    </row>
    <row r="325" spans="1:8" ht="12.75">
      <c r="A325" s="12" t="s">
        <v>285</v>
      </c>
      <c r="B325" s="13" t="s">
        <v>8</v>
      </c>
      <c r="C325" s="13" t="s">
        <v>140</v>
      </c>
      <c r="D325" s="13"/>
      <c r="E325" s="13"/>
      <c r="F325" s="15">
        <f>F326+F335</f>
        <v>21748175</v>
      </c>
      <c r="G325" s="15">
        <f>G326+G335</f>
        <v>0</v>
      </c>
      <c r="H325" s="15">
        <f>H326+H335</f>
        <v>21748175</v>
      </c>
    </row>
    <row r="326" spans="1:8" ht="12.75">
      <c r="A326" s="12" t="s">
        <v>286</v>
      </c>
      <c r="B326" s="13" t="s">
        <v>8</v>
      </c>
      <c r="C326" s="13" t="s">
        <v>141</v>
      </c>
      <c r="D326" s="13"/>
      <c r="E326" s="13"/>
      <c r="F326" s="15">
        <f aca="true" t="shared" si="49" ref="F326:H327">F327</f>
        <v>21698175</v>
      </c>
      <c r="G326" s="15">
        <f t="shared" si="49"/>
        <v>0</v>
      </c>
      <c r="H326" s="15">
        <f t="shared" si="49"/>
        <v>21698175</v>
      </c>
    </row>
    <row r="327" spans="1:8" ht="38.25">
      <c r="A327" s="12" t="s">
        <v>287</v>
      </c>
      <c r="B327" s="13" t="s">
        <v>8</v>
      </c>
      <c r="C327" s="13" t="s">
        <v>141</v>
      </c>
      <c r="D327" s="13" t="s">
        <v>142</v>
      </c>
      <c r="E327" s="13"/>
      <c r="F327" s="15">
        <f t="shared" si="49"/>
        <v>21698175</v>
      </c>
      <c r="G327" s="15">
        <f t="shared" si="49"/>
        <v>0</v>
      </c>
      <c r="H327" s="15">
        <f t="shared" si="49"/>
        <v>21698175</v>
      </c>
    </row>
    <row r="328" spans="1:8" ht="25.5">
      <c r="A328" s="12" t="s">
        <v>288</v>
      </c>
      <c r="B328" s="13" t="s">
        <v>8</v>
      </c>
      <c r="C328" s="13" t="s">
        <v>141</v>
      </c>
      <c r="D328" s="13" t="s">
        <v>143</v>
      </c>
      <c r="E328" s="13"/>
      <c r="F328" s="15">
        <f>F329+F332</f>
        <v>21698175</v>
      </c>
      <c r="G328" s="15">
        <f>G329+G332</f>
        <v>0</v>
      </c>
      <c r="H328" s="15">
        <f>H329+H332</f>
        <v>21698175</v>
      </c>
    </row>
    <row r="329" spans="1:8" ht="25.5">
      <c r="A329" s="12" t="s">
        <v>260</v>
      </c>
      <c r="B329" s="13" t="s">
        <v>8</v>
      </c>
      <c r="C329" s="13" t="s">
        <v>141</v>
      </c>
      <c r="D329" s="13" t="s">
        <v>144</v>
      </c>
      <c r="E329" s="13"/>
      <c r="F329" s="15">
        <f aca="true" t="shared" si="50" ref="F329:H330">F330</f>
        <v>5883157</v>
      </c>
      <c r="G329" s="15">
        <f t="shared" si="50"/>
        <v>0</v>
      </c>
      <c r="H329" s="15">
        <f t="shared" si="50"/>
        <v>5883157</v>
      </c>
    </row>
    <row r="330" spans="1:8" ht="25.5">
      <c r="A330" s="12" t="s">
        <v>184</v>
      </c>
      <c r="B330" s="13" t="s">
        <v>8</v>
      </c>
      <c r="C330" s="13" t="s">
        <v>141</v>
      </c>
      <c r="D330" s="13" t="s">
        <v>144</v>
      </c>
      <c r="E330" s="13" t="s">
        <v>36</v>
      </c>
      <c r="F330" s="15">
        <f t="shared" si="50"/>
        <v>5883157</v>
      </c>
      <c r="G330" s="15">
        <f t="shared" si="50"/>
        <v>0</v>
      </c>
      <c r="H330" s="15">
        <f t="shared" si="50"/>
        <v>5883157</v>
      </c>
    </row>
    <row r="331" spans="1:8" ht="12.75">
      <c r="A331" s="10" t="s">
        <v>217</v>
      </c>
      <c r="B331" s="9" t="s">
        <v>8</v>
      </c>
      <c r="C331" s="9" t="s">
        <v>141</v>
      </c>
      <c r="D331" s="9" t="s">
        <v>144</v>
      </c>
      <c r="E331" s="9" t="s">
        <v>69</v>
      </c>
      <c r="F331" s="11">
        <v>5883157</v>
      </c>
      <c r="G331" s="11"/>
      <c r="H331" s="11">
        <f>F331+G331</f>
        <v>5883157</v>
      </c>
    </row>
    <row r="332" spans="1:8" ht="25.5">
      <c r="A332" s="12" t="s">
        <v>289</v>
      </c>
      <c r="B332" s="13" t="s">
        <v>8</v>
      </c>
      <c r="C332" s="13" t="s">
        <v>141</v>
      </c>
      <c r="D332" s="13" t="s">
        <v>145</v>
      </c>
      <c r="E332" s="13"/>
      <c r="F332" s="15">
        <f aca="true" t="shared" si="51" ref="F332:H333">F333</f>
        <v>15815018</v>
      </c>
      <c r="G332" s="15">
        <f t="shared" si="51"/>
        <v>0</v>
      </c>
      <c r="H332" s="15">
        <f t="shared" si="51"/>
        <v>15815018</v>
      </c>
    </row>
    <row r="333" spans="1:8" ht="12.75">
      <c r="A333" s="12" t="s">
        <v>168</v>
      </c>
      <c r="B333" s="13" t="s">
        <v>8</v>
      </c>
      <c r="C333" s="13" t="s">
        <v>141</v>
      </c>
      <c r="D333" s="13" t="s">
        <v>145</v>
      </c>
      <c r="E333" s="13" t="s">
        <v>18</v>
      </c>
      <c r="F333" s="15">
        <f t="shared" si="51"/>
        <v>15815018</v>
      </c>
      <c r="G333" s="15">
        <f t="shared" si="51"/>
        <v>0</v>
      </c>
      <c r="H333" s="15">
        <f t="shared" si="51"/>
        <v>15815018</v>
      </c>
    </row>
    <row r="334" spans="1:8" ht="51">
      <c r="A334" s="10" t="s">
        <v>197</v>
      </c>
      <c r="B334" s="9" t="s">
        <v>8</v>
      </c>
      <c r="C334" s="9" t="s">
        <v>141</v>
      </c>
      <c r="D334" s="9" t="s">
        <v>145</v>
      </c>
      <c r="E334" s="9" t="s">
        <v>49</v>
      </c>
      <c r="F334" s="11">
        <v>15815018</v>
      </c>
      <c r="G334" s="11"/>
      <c r="H334" s="11">
        <f>F334+G334</f>
        <v>15815018</v>
      </c>
    </row>
    <row r="335" spans="1:8" ht="12.75">
      <c r="A335" s="12" t="s">
        <v>290</v>
      </c>
      <c r="B335" s="13" t="s">
        <v>8</v>
      </c>
      <c r="C335" s="13" t="s">
        <v>146</v>
      </c>
      <c r="D335" s="13"/>
      <c r="E335" s="13"/>
      <c r="F335" s="15">
        <f aca="true" t="shared" si="52" ref="F335:H339">F336</f>
        <v>50000</v>
      </c>
      <c r="G335" s="15">
        <f t="shared" si="52"/>
        <v>0</v>
      </c>
      <c r="H335" s="15">
        <f t="shared" si="52"/>
        <v>50000</v>
      </c>
    </row>
    <row r="336" spans="1:8" ht="38.25">
      <c r="A336" s="12" t="s">
        <v>287</v>
      </c>
      <c r="B336" s="13" t="s">
        <v>8</v>
      </c>
      <c r="C336" s="13" t="s">
        <v>146</v>
      </c>
      <c r="D336" s="13" t="s">
        <v>142</v>
      </c>
      <c r="E336" s="13"/>
      <c r="F336" s="15">
        <f t="shared" si="52"/>
        <v>50000</v>
      </c>
      <c r="G336" s="15">
        <f t="shared" si="52"/>
        <v>0</v>
      </c>
      <c r="H336" s="15">
        <f t="shared" si="52"/>
        <v>50000</v>
      </c>
    </row>
    <row r="337" spans="1:8" ht="51">
      <c r="A337" s="12" t="s">
        <v>291</v>
      </c>
      <c r="B337" s="13" t="s">
        <v>8</v>
      </c>
      <c r="C337" s="13" t="s">
        <v>146</v>
      </c>
      <c r="D337" s="13" t="s">
        <v>147</v>
      </c>
      <c r="E337" s="13"/>
      <c r="F337" s="15">
        <f t="shared" si="52"/>
        <v>50000</v>
      </c>
      <c r="G337" s="15">
        <f t="shared" si="52"/>
        <v>0</v>
      </c>
      <c r="H337" s="15">
        <f t="shared" si="52"/>
        <v>50000</v>
      </c>
    </row>
    <row r="338" spans="1:8" ht="25.5">
      <c r="A338" s="12" t="s">
        <v>289</v>
      </c>
      <c r="B338" s="13" t="s">
        <v>8</v>
      </c>
      <c r="C338" s="13" t="s">
        <v>146</v>
      </c>
      <c r="D338" s="13" t="s">
        <v>148</v>
      </c>
      <c r="E338" s="13"/>
      <c r="F338" s="15">
        <f t="shared" si="52"/>
        <v>50000</v>
      </c>
      <c r="G338" s="15">
        <f t="shared" si="52"/>
        <v>0</v>
      </c>
      <c r="H338" s="15">
        <f t="shared" si="52"/>
        <v>50000</v>
      </c>
    </row>
    <row r="339" spans="1:8" ht="25.5">
      <c r="A339" s="12" t="s">
        <v>184</v>
      </c>
      <c r="B339" s="13" t="s">
        <v>8</v>
      </c>
      <c r="C339" s="13" t="s">
        <v>146</v>
      </c>
      <c r="D339" s="13" t="s">
        <v>148</v>
      </c>
      <c r="E339" s="13" t="s">
        <v>36</v>
      </c>
      <c r="F339" s="15">
        <f t="shared" si="52"/>
        <v>50000</v>
      </c>
      <c r="G339" s="15">
        <f t="shared" si="52"/>
        <v>0</v>
      </c>
      <c r="H339" s="15">
        <f t="shared" si="52"/>
        <v>50000</v>
      </c>
    </row>
    <row r="340" spans="1:8" ht="51">
      <c r="A340" s="10" t="s">
        <v>185</v>
      </c>
      <c r="B340" s="9" t="s">
        <v>8</v>
      </c>
      <c r="C340" s="9" t="s">
        <v>146</v>
      </c>
      <c r="D340" s="9" t="s">
        <v>148</v>
      </c>
      <c r="E340" s="9" t="s">
        <v>37</v>
      </c>
      <c r="F340" s="11">
        <v>50000</v>
      </c>
      <c r="G340" s="11"/>
      <c r="H340" s="11">
        <f>F340+G340</f>
        <v>50000</v>
      </c>
    </row>
    <row r="341" spans="1:8" ht="12.75">
      <c r="A341" s="12" t="s">
        <v>292</v>
      </c>
      <c r="B341" s="13" t="s">
        <v>8</v>
      </c>
      <c r="C341" s="13" t="s">
        <v>149</v>
      </c>
      <c r="D341" s="13"/>
      <c r="E341" s="13"/>
      <c r="F341" s="15">
        <f aca="true" t="shared" si="53" ref="F341:H346">F342</f>
        <v>4406000</v>
      </c>
      <c r="G341" s="15">
        <f t="shared" si="53"/>
        <v>0</v>
      </c>
      <c r="H341" s="15">
        <f t="shared" si="53"/>
        <v>4406000</v>
      </c>
    </row>
    <row r="342" spans="1:8" ht="12.75">
      <c r="A342" s="12" t="s">
        <v>293</v>
      </c>
      <c r="B342" s="13" t="s">
        <v>8</v>
      </c>
      <c r="C342" s="13" t="s">
        <v>150</v>
      </c>
      <c r="D342" s="13"/>
      <c r="E342" s="13"/>
      <c r="F342" s="15">
        <f t="shared" si="53"/>
        <v>4406000</v>
      </c>
      <c r="G342" s="15">
        <f t="shared" si="53"/>
        <v>0</v>
      </c>
      <c r="H342" s="15">
        <f t="shared" si="53"/>
        <v>4406000</v>
      </c>
    </row>
    <row r="343" spans="1:8" ht="63.75">
      <c r="A343" s="12" t="s">
        <v>161</v>
      </c>
      <c r="B343" s="13" t="s">
        <v>8</v>
      </c>
      <c r="C343" s="13" t="s">
        <v>150</v>
      </c>
      <c r="D343" s="13" t="s">
        <v>11</v>
      </c>
      <c r="E343" s="13"/>
      <c r="F343" s="15">
        <f t="shared" si="53"/>
        <v>4406000</v>
      </c>
      <c r="G343" s="15">
        <f t="shared" si="53"/>
        <v>0</v>
      </c>
      <c r="H343" s="15">
        <f t="shared" si="53"/>
        <v>4406000</v>
      </c>
    </row>
    <row r="344" spans="1:8" ht="25.5">
      <c r="A344" s="12" t="s">
        <v>294</v>
      </c>
      <c r="B344" s="13" t="s">
        <v>8</v>
      </c>
      <c r="C344" s="13" t="s">
        <v>150</v>
      </c>
      <c r="D344" s="13" t="s">
        <v>151</v>
      </c>
      <c r="E344" s="13"/>
      <c r="F344" s="15">
        <f t="shared" si="53"/>
        <v>4406000</v>
      </c>
      <c r="G344" s="15">
        <f t="shared" si="53"/>
        <v>0</v>
      </c>
      <c r="H344" s="15">
        <f t="shared" si="53"/>
        <v>4406000</v>
      </c>
    </row>
    <row r="345" spans="1:8" ht="25.5">
      <c r="A345" s="12" t="s">
        <v>295</v>
      </c>
      <c r="B345" s="13" t="s">
        <v>8</v>
      </c>
      <c r="C345" s="13" t="s">
        <v>150</v>
      </c>
      <c r="D345" s="13" t="s">
        <v>152</v>
      </c>
      <c r="E345" s="13"/>
      <c r="F345" s="15">
        <f t="shared" si="53"/>
        <v>4406000</v>
      </c>
      <c r="G345" s="15">
        <f t="shared" si="53"/>
        <v>0</v>
      </c>
      <c r="H345" s="15">
        <f t="shared" si="53"/>
        <v>4406000</v>
      </c>
    </row>
    <row r="346" spans="1:8" ht="12.75">
      <c r="A346" s="12" t="s">
        <v>168</v>
      </c>
      <c r="B346" s="13" t="s">
        <v>8</v>
      </c>
      <c r="C346" s="13" t="s">
        <v>150</v>
      </c>
      <c r="D346" s="13" t="s">
        <v>152</v>
      </c>
      <c r="E346" s="13" t="s">
        <v>18</v>
      </c>
      <c r="F346" s="15">
        <f t="shared" si="53"/>
        <v>4406000</v>
      </c>
      <c r="G346" s="15">
        <f t="shared" si="53"/>
        <v>0</v>
      </c>
      <c r="H346" s="15">
        <f t="shared" si="53"/>
        <v>4406000</v>
      </c>
    </row>
    <row r="347" spans="1:8" ht="43.5" customHeight="1">
      <c r="A347" s="10" t="s">
        <v>197</v>
      </c>
      <c r="B347" s="9" t="s">
        <v>8</v>
      </c>
      <c r="C347" s="9" t="s">
        <v>150</v>
      </c>
      <c r="D347" s="9" t="s">
        <v>152</v>
      </c>
      <c r="E347" s="9" t="s">
        <v>49</v>
      </c>
      <c r="F347" s="11">
        <v>4406000</v>
      </c>
      <c r="G347" s="11"/>
      <c r="H347" s="11">
        <f>F347+G347</f>
        <v>4406000</v>
      </c>
    </row>
    <row r="348" spans="1:8" ht="27" customHeight="1">
      <c r="A348" s="12" t="s">
        <v>296</v>
      </c>
      <c r="B348" s="13" t="s">
        <v>8</v>
      </c>
      <c r="C348" s="13" t="s">
        <v>153</v>
      </c>
      <c r="D348" s="13"/>
      <c r="E348" s="13"/>
      <c r="F348" s="15">
        <f aca="true" t="shared" si="54" ref="F348:H353">F349</f>
        <v>100000</v>
      </c>
      <c r="G348" s="15">
        <f t="shared" si="54"/>
        <v>0</v>
      </c>
      <c r="H348" s="15">
        <f t="shared" si="54"/>
        <v>100000</v>
      </c>
    </row>
    <row r="349" spans="1:8" ht="27.75" customHeight="1">
      <c r="A349" s="12" t="s">
        <v>297</v>
      </c>
      <c r="B349" s="13" t="s">
        <v>8</v>
      </c>
      <c r="C349" s="13" t="s">
        <v>154</v>
      </c>
      <c r="D349" s="13"/>
      <c r="E349" s="13"/>
      <c r="F349" s="15">
        <f t="shared" si="54"/>
        <v>100000</v>
      </c>
      <c r="G349" s="15">
        <f t="shared" si="54"/>
        <v>0</v>
      </c>
      <c r="H349" s="15">
        <f t="shared" si="54"/>
        <v>100000</v>
      </c>
    </row>
    <row r="350" spans="1:8" ht="15" customHeight="1">
      <c r="A350" s="12" t="s">
        <v>201</v>
      </c>
      <c r="B350" s="13" t="s">
        <v>8</v>
      </c>
      <c r="C350" s="13" t="s">
        <v>154</v>
      </c>
      <c r="D350" s="13" t="s">
        <v>53</v>
      </c>
      <c r="E350" s="13"/>
      <c r="F350" s="15">
        <f t="shared" si="54"/>
        <v>100000</v>
      </c>
      <c r="G350" s="15">
        <f t="shared" si="54"/>
        <v>0</v>
      </c>
      <c r="H350" s="15">
        <f t="shared" si="54"/>
        <v>100000</v>
      </c>
    </row>
    <row r="351" spans="1:8" ht="44.25" customHeight="1">
      <c r="A351" s="12" t="s">
        <v>298</v>
      </c>
      <c r="B351" s="13" t="s">
        <v>8</v>
      </c>
      <c r="C351" s="13" t="s">
        <v>154</v>
      </c>
      <c r="D351" s="13" t="s">
        <v>155</v>
      </c>
      <c r="E351" s="13"/>
      <c r="F351" s="15">
        <f t="shared" si="54"/>
        <v>100000</v>
      </c>
      <c r="G351" s="15">
        <f t="shared" si="54"/>
        <v>0</v>
      </c>
      <c r="H351" s="15">
        <f t="shared" si="54"/>
        <v>100000</v>
      </c>
    </row>
    <row r="352" spans="1:8" ht="42" customHeight="1">
      <c r="A352" s="12" t="s">
        <v>299</v>
      </c>
      <c r="B352" s="13" t="s">
        <v>8</v>
      </c>
      <c r="C352" s="13" t="s">
        <v>154</v>
      </c>
      <c r="D352" s="13" t="s">
        <v>156</v>
      </c>
      <c r="E352" s="13"/>
      <c r="F352" s="15">
        <f t="shared" si="54"/>
        <v>100000</v>
      </c>
      <c r="G352" s="15">
        <f t="shared" si="54"/>
        <v>0</v>
      </c>
      <c r="H352" s="15">
        <f t="shared" si="54"/>
        <v>100000</v>
      </c>
    </row>
    <row r="353" spans="1:8" ht="27.75" customHeight="1">
      <c r="A353" s="12" t="s">
        <v>300</v>
      </c>
      <c r="B353" s="13" t="s">
        <v>8</v>
      </c>
      <c r="C353" s="13" t="s">
        <v>154</v>
      </c>
      <c r="D353" s="13" t="s">
        <v>156</v>
      </c>
      <c r="E353" s="13" t="s">
        <v>157</v>
      </c>
      <c r="F353" s="15">
        <f t="shared" si="54"/>
        <v>100000</v>
      </c>
      <c r="G353" s="15">
        <f t="shared" si="54"/>
        <v>0</v>
      </c>
      <c r="H353" s="15">
        <f t="shared" si="54"/>
        <v>100000</v>
      </c>
    </row>
    <row r="354" spans="1:8" ht="12.75">
      <c r="A354" s="10" t="s">
        <v>301</v>
      </c>
      <c r="B354" s="9" t="s">
        <v>8</v>
      </c>
      <c r="C354" s="9" t="s">
        <v>154</v>
      </c>
      <c r="D354" s="9" t="s">
        <v>156</v>
      </c>
      <c r="E354" s="9" t="s">
        <v>158</v>
      </c>
      <c r="F354" s="11">
        <v>100000</v>
      </c>
      <c r="G354" s="11"/>
      <c r="H354" s="11">
        <f>F354+G354</f>
        <v>100000</v>
      </c>
    </row>
  </sheetData>
  <sheetProtection/>
  <mergeCells count="5">
    <mergeCell ref="F3:H3"/>
    <mergeCell ref="F1:H1"/>
    <mergeCell ref="A5:H5"/>
    <mergeCell ref="A2:H2"/>
    <mergeCell ref="A4:H4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  <ignoredErrors>
    <ignoredError sqref="G190" formula="1"/>
    <ignoredError sqref="C2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2021-09-27T06:12:24Z</cp:lastPrinted>
  <dcterms:created xsi:type="dcterms:W3CDTF">2014-12-18T05:56:01Z</dcterms:created>
  <dcterms:modified xsi:type="dcterms:W3CDTF">2021-10-12T13:10:16Z</dcterms:modified>
  <cp:category/>
  <cp:version/>
  <cp:contentType/>
  <cp:contentStatus/>
</cp:coreProperties>
</file>