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2" sheetId="1" r:id="rId1"/>
    <sheet name="Лист1" sheetId="2" state="hidden" r:id="rId2"/>
  </sheets>
  <definedNames/>
  <calcPr fullCalcOnLoad="1"/>
</workbook>
</file>

<file path=xl/sharedStrings.xml><?xml version="1.0" encoding="utf-8"?>
<sst xmlns="http://schemas.openxmlformats.org/spreadsheetml/2006/main" count="60" uniqueCount="41">
  <si>
    <t>п/п</t>
  </si>
  <si>
    <t>Наименование мероприятий</t>
  </si>
  <si>
    <t>Объем средств, тыс. руб.</t>
  </si>
  <si>
    <t>Организация и обустройство пешеходных переходов</t>
  </si>
  <si>
    <t>туристические информационные знаки, указатели для туристов</t>
  </si>
  <si>
    <t>Нанесение дорожной разметки на улицах города и пешеходных переходах</t>
  </si>
  <si>
    <t>Ограждение пешеходных переходов и тротуаров</t>
  </si>
  <si>
    <t>Разработка схем организации дорожно-транспортного движения</t>
  </si>
  <si>
    <t>Внедрение схем организации движения транспорта в местах наибольшего скопления людей</t>
  </si>
  <si>
    <t>Организация одностороннего движения на узких участках дорог</t>
  </si>
  <si>
    <t>Внедрение системы видеофиксации</t>
  </si>
  <si>
    <t>Итого:</t>
  </si>
  <si>
    <t>Итого</t>
  </si>
  <si>
    <t>Приобретение, установка и содержание дорожных знаков, исксственных неровностей  в т.ч.</t>
  </si>
  <si>
    <t xml:space="preserve">                                                                                       дорожные знаки</t>
  </si>
  <si>
    <t xml:space="preserve">                                                                   искусственные неровности</t>
  </si>
  <si>
    <t xml:space="preserve">                                        к постановлению Администрации</t>
  </si>
  <si>
    <t xml:space="preserve">                                                       МО ГП "Город Малоярославец"</t>
  </si>
  <si>
    <t xml:space="preserve">Расчет стоимости мероприятий по безопасности дорожного движения  </t>
  </si>
  <si>
    <t xml:space="preserve">                                                                                 на территории МО ГП "Город Малоярославец" в 2014-2020 гг.</t>
  </si>
  <si>
    <t xml:space="preserve">                                           Приложение№1</t>
  </si>
  <si>
    <t xml:space="preserve">                                                        от 18.02.2016г. №119</t>
  </si>
  <si>
    <t>Организация и обустройство пешеходных переходов в т.ч. числе</t>
  </si>
  <si>
    <t xml:space="preserve">  искусственные неровности (ремонт)                                                             </t>
  </si>
  <si>
    <t>2.4 -2шт, 2.1. - 1шт, 1.23 - 4шт.</t>
  </si>
  <si>
    <t>ул.Парижской коммуны к ул.17-ой Стрелковой дивизии 2,4 -1.шт</t>
  </si>
  <si>
    <t xml:space="preserve"> Привокзальная площадь 2,4 -1 шт</t>
  </si>
  <si>
    <t>ул.17-ой Стрелковой дивизии Привокзальная площадь  2,1-1шт</t>
  </si>
  <si>
    <t>ул.Мирная 1,23-2шт</t>
  </si>
  <si>
    <t>ул.Энтузиастов 1,23-2шт</t>
  </si>
  <si>
    <t>дорожные знаки:</t>
  </si>
  <si>
    <t>черновик</t>
  </si>
  <si>
    <t>к постановлению администрации</t>
  </si>
  <si>
    <t>Источники финансирования</t>
  </si>
  <si>
    <t>Местный бюджет</t>
  </si>
  <si>
    <t>Проект организации дорожного движения</t>
  </si>
  <si>
    <t>итого</t>
  </si>
  <si>
    <t>муниципального образования городское поселение "Город Малоярославец"</t>
  </si>
  <si>
    <t>Приложение №2</t>
  </si>
  <si>
    <t xml:space="preserve">Обустройство автомобильных дорог общего пользования местного назначения в целях повышения безопасности дорожного движения на территории муницпального образования городское поселение "Город Малоярославец" </t>
  </si>
  <si>
    <t xml:space="preserve">                                                  от   02.02.2022                         №94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</si>
</sst>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12" xfId="0" applyFont="1" applyFill="1" applyBorder="1" applyAlignment="1">
      <alignment vertical="justify" wrapText="1"/>
    </xf>
    <xf numFmtId="0" fontId="1" fillId="0" borderId="12" xfId="0" applyFont="1" applyBorder="1" applyAlignment="1">
      <alignment vertical="justify" wrapText="1"/>
    </xf>
    <xf numFmtId="0" fontId="1" fillId="0" borderId="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justify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justify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12" xfId="0" applyFont="1" applyFill="1" applyBorder="1" applyAlignment="1">
      <alignment vertical="justify" wrapText="1"/>
    </xf>
    <xf numFmtId="0" fontId="4" fillId="0" borderId="21" xfId="0" applyFont="1" applyBorder="1" applyAlignment="1">
      <alignment vertical="justify"/>
    </xf>
    <xf numFmtId="0" fontId="2" fillId="0" borderId="12" xfId="0" applyFont="1" applyBorder="1" applyAlignment="1">
      <alignment vertical="justify" wrapTex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2" fillId="0" borderId="18" xfId="0" applyFont="1" applyBorder="1" applyAlignment="1">
      <alignment vertical="justify" wrapText="1"/>
    </xf>
    <xf numFmtId="0" fontId="2" fillId="0" borderId="18" xfId="0" applyFont="1" applyFill="1" applyBorder="1" applyAlignment="1">
      <alignment vertical="justify" wrapText="1"/>
    </xf>
    <xf numFmtId="0" fontId="4" fillId="0" borderId="22" xfId="0" applyFont="1" applyBorder="1" applyAlignment="1">
      <alignment vertical="justify"/>
    </xf>
    <xf numFmtId="0" fontId="3" fillId="0" borderId="23" xfId="0" applyFont="1" applyBorder="1" applyAlignment="1">
      <alignment vertical="justify" wrapText="1"/>
    </xf>
    <xf numFmtId="0" fontId="3" fillId="0" borderId="23" xfId="0" applyFont="1" applyFill="1" applyBorder="1" applyAlignment="1">
      <alignment vertical="justify" wrapText="1"/>
    </xf>
    <xf numFmtId="0" fontId="4" fillId="0" borderId="24" xfId="0" applyFont="1" applyBorder="1" applyAlignment="1">
      <alignment vertical="justify"/>
    </xf>
    <xf numFmtId="0" fontId="4" fillId="0" borderId="25" xfId="0" applyFont="1" applyBorder="1" applyAlignment="1">
      <alignment vertical="justify"/>
    </xf>
    <xf numFmtId="0" fontId="3" fillId="0" borderId="26" xfId="0" applyFont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29" xfId="0" applyFont="1" applyFill="1" applyBorder="1" applyAlignment="1">
      <alignment horizontal="center" vertical="justify" wrapText="1"/>
    </xf>
    <xf numFmtId="0" fontId="2" fillId="0" borderId="17" xfId="0" applyFont="1" applyFill="1" applyBorder="1" applyAlignment="1">
      <alignment horizontal="center" vertical="justify" wrapText="1"/>
    </xf>
    <xf numFmtId="0" fontId="2" fillId="0" borderId="15" xfId="0" applyFont="1" applyFill="1" applyBorder="1" applyAlignment="1">
      <alignment horizontal="center" vertical="justify" wrapText="1"/>
    </xf>
    <xf numFmtId="0" fontId="2" fillId="0" borderId="18" xfId="0" applyFont="1" applyFill="1" applyBorder="1" applyAlignment="1">
      <alignment vertical="top" wrapText="1"/>
    </xf>
    <xf numFmtId="0" fontId="9" fillId="0" borderId="29" xfId="0" applyFont="1" applyFill="1" applyBorder="1" applyAlignment="1">
      <alignment horizontal="center" vertical="justify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justify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176" fontId="3" fillId="0" borderId="12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vertical="justify" wrapText="1"/>
    </xf>
    <xf numFmtId="176" fontId="1" fillId="0" borderId="12" xfId="0" applyNumberFormat="1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>
      <alignment horizontal="center" vertical="center" wrapText="1"/>
    </xf>
    <xf numFmtId="176" fontId="3" fillId="0" borderId="31" xfId="0" applyNumberFormat="1" applyFont="1" applyFill="1" applyBorder="1" applyAlignment="1">
      <alignment vertical="top" wrapText="1"/>
    </xf>
    <xf numFmtId="176" fontId="2" fillId="0" borderId="32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Border="1" applyAlignment="1">
      <alignment/>
    </xf>
    <xf numFmtId="176" fontId="2" fillId="0" borderId="0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176" fontId="2" fillId="0" borderId="12" xfId="0" applyNumberFormat="1" applyFont="1" applyFill="1" applyBorder="1" applyAlignment="1">
      <alignment horizontal="center" vertical="justify" wrapText="1"/>
    </xf>
    <xf numFmtId="176" fontId="1" fillId="0" borderId="12" xfId="0" applyNumberFormat="1" applyFont="1" applyFill="1" applyBorder="1" applyAlignment="1">
      <alignment horizontal="center" vertical="justify" wrapText="1"/>
    </xf>
    <xf numFmtId="176" fontId="3" fillId="0" borderId="18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176" fontId="3" fillId="0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0" fillId="0" borderId="31" xfId="0" applyFont="1" applyBorder="1" applyAlignment="1">
      <alignment horizontal="center"/>
    </xf>
    <xf numFmtId="0" fontId="2" fillId="0" borderId="14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35" xfId="0" applyFont="1" applyFill="1" applyBorder="1" applyAlignment="1">
      <alignment horizontal="center" vertical="justify" wrapText="1"/>
    </xf>
    <xf numFmtId="0" fontId="2" fillId="0" borderId="37" xfId="0" applyFont="1" applyFill="1" applyBorder="1" applyAlignment="1">
      <alignment horizontal="center" vertical="justify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justify" wrapText="1"/>
    </xf>
    <xf numFmtId="0" fontId="2" fillId="0" borderId="40" xfId="0" applyFont="1" applyFill="1" applyBorder="1" applyAlignment="1">
      <alignment horizontal="center" vertical="justify" wrapText="1"/>
    </xf>
    <xf numFmtId="0" fontId="2" fillId="0" borderId="29" xfId="0" applyFont="1" applyFill="1" applyBorder="1" applyAlignment="1">
      <alignment horizontal="center" vertical="justify" wrapText="1"/>
    </xf>
    <xf numFmtId="176" fontId="1" fillId="0" borderId="12" xfId="0" applyNumberFormat="1" applyFont="1" applyFill="1" applyBorder="1" applyAlignment="1">
      <alignment horizontal="center" vertical="justify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justify" wrapText="1"/>
    </xf>
    <xf numFmtId="0" fontId="0" fillId="0" borderId="0" xfId="0" applyAlignment="1">
      <alignment horizontal="right"/>
    </xf>
    <xf numFmtId="176" fontId="2" fillId="0" borderId="12" xfId="0" applyNumberFormat="1" applyFont="1" applyFill="1" applyBorder="1" applyAlignment="1">
      <alignment vertical="justify" wrapText="1"/>
    </xf>
    <xf numFmtId="0" fontId="1" fillId="0" borderId="12" xfId="0" applyFont="1" applyFill="1" applyBorder="1" applyAlignment="1">
      <alignment vertical="top" wrapText="1"/>
    </xf>
    <xf numFmtId="0" fontId="2" fillId="0" borderId="15" xfId="0" applyFont="1" applyBorder="1" applyAlignment="1">
      <alignment horizontal="center" vertical="justify" wrapText="1"/>
    </xf>
    <xf numFmtId="0" fontId="2" fillId="0" borderId="41" xfId="0" applyFont="1" applyBorder="1" applyAlignment="1">
      <alignment horizontal="center" vertical="justify" wrapText="1"/>
    </xf>
    <xf numFmtId="0" fontId="2" fillId="0" borderId="37" xfId="0" applyFont="1" applyBorder="1" applyAlignment="1">
      <alignment horizontal="center" vertical="justify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justify" wrapText="1"/>
    </xf>
    <xf numFmtId="0" fontId="1" fillId="0" borderId="12" xfId="0" applyFont="1" applyFill="1" applyBorder="1" applyAlignment="1">
      <alignment vertical="justify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justify" wrapText="1"/>
    </xf>
    <xf numFmtId="0" fontId="2" fillId="0" borderId="14" xfId="0" applyFont="1" applyBorder="1" applyAlignment="1">
      <alignment vertical="justify" wrapText="1"/>
    </xf>
    <xf numFmtId="0" fontId="2" fillId="0" borderId="17" xfId="0" applyFont="1" applyBorder="1" applyAlignment="1">
      <alignment horizontal="center" vertical="justify" wrapText="1"/>
    </xf>
    <xf numFmtId="0" fontId="2" fillId="0" borderId="12" xfId="0" applyFont="1" applyFill="1" applyBorder="1" applyAlignment="1">
      <alignment vertical="justify" wrapText="1"/>
    </xf>
    <xf numFmtId="0" fontId="2" fillId="0" borderId="14" xfId="0" applyFont="1" applyFill="1" applyBorder="1" applyAlignment="1">
      <alignment vertical="justify" wrapText="1"/>
    </xf>
    <xf numFmtId="0" fontId="5" fillId="0" borderId="0" xfId="0" applyFont="1" applyAlignment="1">
      <alignment horizont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tabSelected="1" zoomScalePageLayoutView="0" workbookViewId="0" topLeftCell="A7">
      <selection activeCell="M14" sqref="M14"/>
    </sheetView>
  </sheetViews>
  <sheetFormatPr defaultColWidth="9.00390625" defaultRowHeight="12.75"/>
  <cols>
    <col min="1" max="1" width="4.25390625" style="0" customWidth="1"/>
    <col min="2" max="2" width="27.125" style="0" customWidth="1"/>
    <col min="3" max="3" width="13.25390625" style="0" customWidth="1"/>
    <col min="4" max="4" width="12.875" style="0" customWidth="1"/>
    <col min="5" max="5" width="12.00390625" style="0" hidden="1" customWidth="1"/>
    <col min="6" max="6" width="12.25390625" style="0" hidden="1" customWidth="1"/>
    <col min="7" max="8" width="12.125" style="0" customWidth="1"/>
    <col min="9" max="9" width="11.625" style="0" customWidth="1"/>
    <col min="10" max="10" width="13.125" style="0" hidden="1" customWidth="1"/>
  </cols>
  <sheetData>
    <row r="1" spans="5:10" ht="12.75" hidden="1">
      <c r="E1" s="21"/>
      <c r="F1" s="21"/>
      <c r="G1" s="21" t="s">
        <v>20</v>
      </c>
      <c r="H1" s="21"/>
      <c r="I1" s="21"/>
      <c r="J1" s="21"/>
    </row>
    <row r="2" spans="5:10" ht="12.75" hidden="1">
      <c r="E2" s="73"/>
      <c r="F2" s="73"/>
      <c r="G2" s="73"/>
      <c r="H2" s="73"/>
      <c r="I2" s="73"/>
      <c r="J2" s="73"/>
    </row>
    <row r="3" spans="5:10" ht="12.75" hidden="1">
      <c r="E3" s="73"/>
      <c r="F3" s="73"/>
      <c r="G3" s="73"/>
      <c r="H3" s="73"/>
      <c r="I3" s="73"/>
      <c r="J3" s="73"/>
    </row>
    <row r="4" spans="5:10" ht="12.75" hidden="1">
      <c r="E4" s="73"/>
      <c r="F4" s="73"/>
      <c r="G4" s="73"/>
      <c r="H4" s="73"/>
      <c r="I4" s="73"/>
      <c r="J4" s="73"/>
    </row>
    <row r="5" ht="12.75" hidden="1"/>
    <row r="6" ht="12.75" hidden="1"/>
    <row r="7" spans="7:10" ht="12.75">
      <c r="G7" s="94" t="s">
        <v>38</v>
      </c>
      <c r="H7" s="94"/>
      <c r="I7" s="94"/>
      <c r="J7" s="94"/>
    </row>
    <row r="8" spans="4:11" ht="12.75">
      <c r="D8" s="94" t="s">
        <v>32</v>
      </c>
      <c r="E8" s="94"/>
      <c r="F8" s="94"/>
      <c r="G8" s="94"/>
      <c r="H8" s="94"/>
      <c r="I8" s="94"/>
      <c r="J8" s="21"/>
      <c r="K8" s="21"/>
    </row>
    <row r="9" spans="2:11" ht="12.75">
      <c r="B9" s="94" t="s">
        <v>37</v>
      </c>
      <c r="C9" s="94"/>
      <c r="D9" s="94"/>
      <c r="E9" s="94"/>
      <c r="F9" s="94"/>
      <c r="G9" s="94"/>
      <c r="H9" s="94"/>
      <c r="I9" s="94"/>
      <c r="J9" s="66"/>
      <c r="K9" s="66"/>
    </row>
    <row r="10" spans="3:10" ht="12.75">
      <c r="C10" s="73" t="s">
        <v>40</v>
      </c>
      <c r="D10" s="73"/>
      <c r="E10" s="73"/>
      <c r="F10" s="73"/>
      <c r="G10" s="73"/>
      <c r="H10" s="73"/>
      <c r="I10" s="73"/>
      <c r="J10" s="73"/>
    </row>
    <row r="11" spans="1:10" ht="46.5" customHeight="1">
      <c r="A11" s="78" t="s">
        <v>39</v>
      </c>
      <c r="B11" s="78"/>
      <c r="C11" s="78"/>
      <c r="D11" s="78"/>
      <c r="E11" s="78"/>
      <c r="F11" s="78"/>
      <c r="G11" s="78"/>
      <c r="H11" s="78"/>
      <c r="I11" s="78"/>
      <c r="J11" s="78"/>
    </row>
    <row r="12" spans="1:10" ht="14.25" customHeight="1" thickBot="1">
      <c r="A12" s="48"/>
      <c r="B12" s="79"/>
      <c r="C12" s="79"/>
      <c r="D12" s="79"/>
      <c r="E12" s="79"/>
      <c r="F12" s="79"/>
      <c r="G12" s="79"/>
      <c r="H12" s="79"/>
      <c r="I12" s="79"/>
      <c r="J12" s="79"/>
    </row>
    <row r="13" spans="1:10" ht="27" customHeight="1">
      <c r="A13" s="74" t="s">
        <v>0</v>
      </c>
      <c r="B13" s="76" t="s">
        <v>1</v>
      </c>
      <c r="C13" s="76" t="s">
        <v>33</v>
      </c>
      <c r="D13" s="64"/>
      <c r="E13" s="76" t="s">
        <v>2</v>
      </c>
      <c r="F13" s="76"/>
      <c r="G13" s="76"/>
      <c r="H13" s="76"/>
      <c r="I13" s="76"/>
      <c r="J13" s="76"/>
    </row>
    <row r="14" spans="1:10" ht="42" customHeight="1" thickBot="1">
      <c r="A14" s="75"/>
      <c r="B14" s="77"/>
      <c r="C14" s="77"/>
      <c r="D14" s="47" t="s">
        <v>36</v>
      </c>
      <c r="E14" s="63">
        <v>2020</v>
      </c>
      <c r="F14" s="63">
        <v>2021</v>
      </c>
      <c r="G14" s="63">
        <v>2022</v>
      </c>
      <c r="H14" s="63">
        <v>2023</v>
      </c>
      <c r="I14" s="65">
        <v>2024</v>
      </c>
      <c r="J14" s="65">
        <v>2025</v>
      </c>
    </row>
    <row r="15" spans="1:11" ht="69.75" customHeight="1" thickBot="1">
      <c r="A15" s="82">
        <v>1</v>
      </c>
      <c r="B15" s="80" t="s">
        <v>22</v>
      </c>
      <c r="C15" s="84" t="s">
        <v>34</v>
      </c>
      <c r="D15" s="54">
        <f>E15+F15+G15+H15+I15+J15</f>
        <v>993.463</v>
      </c>
      <c r="E15" s="55">
        <f>498.448-4.985</f>
        <v>493.46299999999997</v>
      </c>
      <c r="F15" s="55"/>
      <c r="G15" s="55">
        <v>0</v>
      </c>
      <c r="H15" s="87">
        <v>0</v>
      </c>
      <c r="I15" s="86">
        <v>0</v>
      </c>
      <c r="J15" s="86">
        <v>500</v>
      </c>
      <c r="K15" s="49"/>
    </row>
    <row r="16" spans="1:11" ht="15.75" customHeight="1" hidden="1">
      <c r="A16" s="83"/>
      <c r="B16" s="81"/>
      <c r="C16" s="85"/>
      <c r="D16" s="54"/>
      <c r="E16" s="55"/>
      <c r="F16" s="55"/>
      <c r="G16" s="55"/>
      <c r="H16" s="87"/>
      <c r="I16" s="87"/>
      <c r="J16" s="87"/>
      <c r="K16" s="49"/>
    </row>
    <row r="17" spans="1:10" ht="81.75" customHeight="1">
      <c r="A17" s="88">
        <v>2</v>
      </c>
      <c r="B17" s="34" t="s">
        <v>13</v>
      </c>
      <c r="C17" s="84" t="s">
        <v>34</v>
      </c>
      <c r="D17" s="54">
        <f aca="true" t="shared" si="0" ref="D17:D47">E17+F17+G17+H17+I17+J17</f>
        <v>2034.181</v>
      </c>
      <c r="E17" s="86">
        <f>549.621+97.324-4.999</f>
        <v>641.9459999999999</v>
      </c>
      <c r="F17" s="86">
        <v>392.235</v>
      </c>
      <c r="G17" s="86">
        <v>0</v>
      </c>
      <c r="H17" s="55">
        <v>0</v>
      </c>
      <c r="I17" s="55">
        <v>0</v>
      </c>
      <c r="J17" s="55">
        <v>1000</v>
      </c>
    </row>
    <row r="18" spans="1:10" ht="16.5" customHeight="1" hidden="1">
      <c r="A18" s="89"/>
      <c r="B18" s="35"/>
      <c r="C18" s="85"/>
      <c r="D18" s="54">
        <f t="shared" si="0"/>
        <v>0</v>
      </c>
      <c r="E18" s="87"/>
      <c r="F18" s="87"/>
      <c r="G18" s="87"/>
      <c r="H18" s="67"/>
      <c r="I18" s="67"/>
      <c r="J18" s="56"/>
    </row>
    <row r="19" spans="1:10" ht="15.75" customHeight="1" hidden="1">
      <c r="A19" s="89"/>
      <c r="B19" s="96" t="s">
        <v>4</v>
      </c>
      <c r="C19" s="85"/>
      <c r="D19" s="54">
        <f t="shared" si="0"/>
        <v>0</v>
      </c>
      <c r="E19" s="91"/>
      <c r="F19" s="91"/>
      <c r="G19" s="91"/>
      <c r="H19" s="91"/>
      <c r="I19" s="91"/>
      <c r="J19" s="95"/>
    </row>
    <row r="20" spans="1:10" ht="13.5" customHeight="1" hidden="1">
      <c r="A20" s="89"/>
      <c r="B20" s="96"/>
      <c r="C20" s="85"/>
      <c r="D20" s="54">
        <f t="shared" si="0"/>
        <v>0</v>
      </c>
      <c r="E20" s="91"/>
      <c r="F20" s="91"/>
      <c r="G20" s="91"/>
      <c r="H20" s="91"/>
      <c r="I20" s="91"/>
      <c r="J20" s="95"/>
    </row>
    <row r="21" spans="1:10" ht="27.75" customHeight="1" hidden="1">
      <c r="A21" s="89"/>
      <c r="B21" s="35" t="s">
        <v>23</v>
      </c>
      <c r="C21" s="85"/>
      <c r="D21" s="54">
        <f t="shared" si="0"/>
        <v>0</v>
      </c>
      <c r="E21" s="57"/>
      <c r="F21" s="57"/>
      <c r="G21" s="57"/>
      <c r="H21" s="57"/>
      <c r="I21" s="57"/>
      <c r="J21" s="55"/>
    </row>
    <row r="22" spans="1:10" ht="21.75" customHeight="1" hidden="1">
      <c r="A22" s="89"/>
      <c r="B22" s="35" t="s">
        <v>30</v>
      </c>
      <c r="C22" s="92"/>
      <c r="D22" s="54">
        <f t="shared" si="0"/>
        <v>50</v>
      </c>
      <c r="E22" s="57">
        <v>50</v>
      </c>
      <c r="F22" s="57"/>
      <c r="G22" s="57"/>
      <c r="H22" s="57"/>
      <c r="I22" s="57"/>
      <c r="J22" s="55"/>
    </row>
    <row r="23" spans="1:10" ht="15.75" customHeight="1" hidden="1">
      <c r="A23" s="89"/>
      <c r="B23" s="36"/>
      <c r="C23" s="36"/>
      <c r="D23" s="54">
        <f t="shared" si="0"/>
        <v>0</v>
      </c>
      <c r="E23" s="68"/>
      <c r="F23" s="68"/>
      <c r="G23" s="68"/>
      <c r="H23" s="68"/>
      <c r="I23" s="68"/>
      <c r="J23" s="56"/>
    </row>
    <row r="24" spans="1:10" ht="15.75" hidden="1">
      <c r="A24" s="89"/>
      <c r="B24" s="35"/>
      <c r="C24" s="35"/>
      <c r="D24" s="54">
        <f t="shared" si="0"/>
        <v>0</v>
      </c>
      <c r="E24" s="68"/>
      <c r="F24" s="68"/>
      <c r="G24" s="68"/>
      <c r="H24" s="68"/>
      <c r="I24" s="68"/>
      <c r="J24" s="56"/>
    </row>
    <row r="25" spans="1:10" ht="15.75" hidden="1">
      <c r="A25" s="89"/>
      <c r="B25" s="35"/>
      <c r="C25" s="35"/>
      <c r="D25" s="54">
        <f t="shared" si="0"/>
        <v>0</v>
      </c>
      <c r="E25" s="68"/>
      <c r="F25" s="68"/>
      <c r="G25" s="68"/>
      <c r="H25" s="68"/>
      <c r="I25" s="68"/>
      <c r="J25" s="56"/>
    </row>
    <row r="26" spans="1:10" ht="15.75" hidden="1">
      <c r="A26" s="89"/>
      <c r="B26" s="35"/>
      <c r="C26" s="35"/>
      <c r="D26" s="54">
        <f t="shared" si="0"/>
        <v>0</v>
      </c>
      <c r="E26" s="68"/>
      <c r="F26" s="68"/>
      <c r="G26" s="68"/>
      <c r="H26" s="68"/>
      <c r="I26" s="68"/>
      <c r="J26" s="56"/>
    </row>
    <row r="27" spans="1:10" ht="15.75" hidden="1">
      <c r="A27" s="89"/>
      <c r="B27" s="35"/>
      <c r="C27" s="35"/>
      <c r="D27" s="54">
        <f t="shared" si="0"/>
        <v>0</v>
      </c>
      <c r="E27" s="68"/>
      <c r="F27" s="68"/>
      <c r="G27" s="68"/>
      <c r="H27" s="68"/>
      <c r="I27" s="68"/>
      <c r="J27" s="56"/>
    </row>
    <row r="28" spans="1:10" ht="15.75" hidden="1">
      <c r="A28" s="89"/>
      <c r="B28" s="35"/>
      <c r="C28" s="35"/>
      <c r="D28" s="54">
        <f t="shared" si="0"/>
        <v>0</v>
      </c>
      <c r="E28" s="68"/>
      <c r="F28" s="68"/>
      <c r="G28" s="68"/>
      <c r="H28" s="68"/>
      <c r="I28" s="68"/>
      <c r="J28" s="56"/>
    </row>
    <row r="29" spans="1:10" ht="15.75" hidden="1">
      <c r="A29" s="90"/>
      <c r="B29" s="35"/>
      <c r="C29" s="35"/>
      <c r="D29" s="54">
        <f t="shared" si="0"/>
        <v>0</v>
      </c>
      <c r="E29" s="68"/>
      <c r="F29" s="68"/>
      <c r="G29" s="68"/>
      <c r="H29" s="68"/>
      <c r="I29" s="68"/>
      <c r="J29" s="56"/>
    </row>
    <row r="30" spans="1:10" ht="25.5" hidden="1">
      <c r="A30" s="41">
        <v>2016</v>
      </c>
      <c r="B30" s="35" t="s">
        <v>25</v>
      </c>
      <c r="C30" s="35"/>
      <c r="D30" s="54">
        <f t="shared" si="0"/>
        <v>0</v>
      </c>
      <c r="E30" s="68"/>
      <c r="F30" s="68"/>
      <c r="G30" s="68"/>
      <c r="H30" s="68"/>
      <c r="I30" s="68"/>
      <c r="J30" s="56"/>
    </row>
    <row r="31" spans="1:10" ht="25.5" hidden="1">
      <c r="A31" s="41">
        <v>2016</v>
      </c>
      <c r="B31" s="35" t="s">
        <v>26</v>
      </c>
      <c r="C31" s="35"/>
      <c r="D31" s="54">
        <f t="shared" si="0"/>
        <v>0</v>
      </c>
      <c r="E31" s="68"/>
      <c r="F31" s="68"/>
      <c r="G31" s="68"/>
      <c r="H31" s="68"/>
      <c r="I31" s="68"/>
      <c r="J31" s="56"/>
    </row>
    <row r="32" spans="1:10" ht="38.25" hidden="1">
      <c r="A32" s="41">
        <v>2016</v>
      </c>
      <c r="B32" s="35" t="s">
        <v>27</v>
      </c>
      <c r="C32" s="35"/>
      <c r="D32" s="54">
        <f t="shared" si="0"/>
        <v>0</v>
      </c>
      <c r="E32" s="68"/>
      <c r="F32" s="68"/>
      <c r="G32" s="68"/>
      <c r="H32" s="68"/>
      <c r="I32" s="68"/>
      <c r="J32" s="56"/>
    </row>
    <row r="33" spans="1:10" ht="15.75" hidden="1">
      <c r="A33" s="41">
        <v>2016</v>
      </c>
      <c r="B33" s="35" t="s">
        <v>28</v>
      </c>
      <c r="C33" s="35"/>
      <c r="D33" s="54">
        <f t="shared" si="0"/>
        <v>0</v>
      </c>
      <c r="E33" s="68"/>
      <c r="F33" s="68"/>
      <c r="G33" s="68"/>
      <c r="H33" s="68"/>
      <c r="I33" s="68"/>
      <c r="J33" s="56"/>
    </row>
    <row r="34" spans="1:10" ht="15.75" hidden="1">
      <c r="A34" s="41">
        <v>2016</v>
      </c>
      <c r="B34" s="35" t="s">
        <v>29</v>
      </c>
      <c r="C34" s="35"/>
      <c r="D34" s="54">
        <f t="shared" si="0"/>
        <v>0</v>
      </c>
      <c r="E34" s="68"/>
      <c r="F34" s="68"/>
      <c r="G34" s="68"/>
      <c r="H34" s="68"/>
      <c r="I34" s="68"/>
      <c r="J34" s="56"/>
    </row>
    <row r="35" spans="1:10" ht="15.75" hidden="1">
      <c r="A35" s="37"/>
      <c r="B35" s="35" t="s">
        <v>24</v>
      </c>
      <c r="C35" s="35"/>
      <c r="D35" s="54">
        <f t="shared" si="0"/>
        <v>0</v>
      </c>
      <c r="E35" s="68"/>
      <c r="F35" s="68"/>
      <c r="G35" s="68"/>
      <c r="H35" s="68"/>
      <c r="I35" s="68"/>
      <c r="J35" s="56"/>
    </row>
    <row r="36" spans="1:10" ht="15.75" hidden="1">
      <c r="A36" s="37"/>
      <c r="B36" s="35"/>
      <c r="C36" s="35"/>
      <c r="D36" s="54">
        <f t="shared" si="0"/>
        <v>0</v>
      </c>
      <c r="E36" s="68"/>
      <c r="F36" s="68"/>
      <c r="G36" s="68"/>
      <c r="H36" s="68"/>
      <c r="I36" s="68"/>
      <c r="J36" s="56"/>
    </row>
    <row r="37" spans="1:10" ht="15.75" hidden="1">
      <c r="A37" s="37"/>
      <c r="B37" s="35"/>
      <c r="C37" s="35"/>
      <c r="D37" s="54">
        <f t="shared" si="0"/>
        <v>0</v>
      </c>
      <c r="E37" s="68"/>
      <c r="F37" s="68"/>
      <c r="G37" s="68"/>
      <c r="H37" s="68"/>
      <c r="I37" s="68"/>
      <c r="J37" s="56"/>
    </row>
    <row r="38" spans="1:10" ht="15.75" hidden="1">
      <c r="A38" s="37"/>
      <c r="B38" s="35"/>
      <c r="C38" s="35"/>
      <c r="D38" s="54">
        <f t="shared" si="0"/>
        <v>0</v>
      </c>
      <c r="E38" s="68"/>
      <c r="F38" s="68"/>
      <c r="G38" s="68"/>
      <c r="H38" s="68"/>
      <c r="I38" s="68"/>
      <c r="J38" s="56"/>
    </row>
    <row r="39" spans="1:10" ht="15.75" hidden="1">
      <c r="A39" s="37"/>
      <c r="B39" s="35"/>
      <c r="C39" s="35"/>
      <c r="D39" s="54">
        <f t="shared" si="0"/>
        <v>0</v>
      </c>
      <c r="E39" s="68"/>
      <c r="F39" s="68"/>
      <c r="G39" s="68"/>
      <c r="H39" s="68"/>
      <c r="I39" s="68"/>
      <c r="J39" s="56"/>
    </row>
    <row r="40" spans="1:10" ht="15.75" hidden="1">
      <c r="A40" s="37"/>
      <c r="B40" s="35"/>
      <c r="C40" s="35"/>
      <c r="D40" s="54">
        <f t="shared" si="0"/>
        <v>0</v>
      </c>
      <c r="E40" s="68"/>
      <c r="F40" s="68"/>
      <c r="G40" s="68"/>
      <c r="H40" s="68"/>
      <c r="I40" s="68"/>
      <c r="J40" s="56"/>
    </row>
    <row r="41" spans="1:10" ht="15.75" hidden="1">
      <c r="A41" s="37"/>
      <c r="B41" s="35"/>
      <c r="C41" s="35"/>
      <c r="D41" s="54">
        <f t="shared" si="0"/>
        <v>0</v>
      </c>
      <c r="E41" s="68"/>
      <c r="F41" s="68"/>
      <c r="G41" s="68"/>
      <c r="H41" s="68"/>
      <c r="I41" s="68"/>
      <c r="J41" s="56"/>
    </row>
    <row r="42" spans="1:13" ht="61.5" customHeight="1">
      <c r="A42" s="93">
        <v>3</v>
      </c>
      <c r="B42" s="81" t="s">
        <v>5</v>
      </c>
      <c r="C42" s="46" t="s">
        <v>34</v>
      </c>
      <c r="D42" s="54">
        <f t="shared" si="0"/>
        <v>8213.614</v>
      </c>
      <c r="E42" s="87">
        <f>251.958+443.383+96.602-6.52</f>
        <v>785.423</v>
      </c>
      <c r="F42" s="87">
        <v>428.191</v>
      </c>
      <c r="G42" s="87">
        <v>1000</v>
      </c>
      <c r="H42" s="87">
        <v>2000</v>
      </c>
      <c r="I42" s="87">
        <v>2000</v>
      </c>
      <c r="J42" s="87">
        <v>2000</v>
      </c>
      <c r="M42" s="51"/>
    </row>
    <row r="43" spans="1:10" ht="9" customHeight="1" hidden="1">
      <c r="A43" s="93"/>
      <c r="B43" s="81"/>
      <c r="C43" s="34"/>
      <c r="D43" s="54">
        <f t="shared" si="0"/>
        <v>0</v>
      </c>
      <c r="E43" s="87"/>
      <c r="F43" s="87"/>
      <c r="G43" s="87"/>
      <c r="H43" s="87"/>
      <c r="I43" s="87"/>
      <c r="J43" s="87"/>
    </row>
    <row r="44" spans="1:10" ht="69.75" customHeight="1">
      <c r="A44" s="38">
        <v>4</v>
      </c>
      <c r="B44" s="34" t="s">
        <v>7</v>
      </c>
      <c r="C44" s="46" t="s">
        <v>34</v>
      </c>
      <c r="D44" s="54">
        <f t="shared" si="0"/>
        <v>300</v>
      </c>
      <c r="E44" s="55"/>
      <c r="F44" s="55"/>
      <c r="G44" s="55">
        <v>0</v>
      </c>
      <c r="H44" s="55">
        <v>0</v>
      </c>
      <c r="I44" s="55">
        <v>0</v>
      </c>
      <c r="J44" s="55">
        <v>300</v>
      </c>
    </row>
    <row r="45" spans="1:10" ht="79.5" customHeight="1">
      <c r="A45" s="38">
        <v>5</v>
      </c>
      <c r="B45" s="34" t="s">
        <v>8</v>
      </c>
      <c r="C45" s="46" t="s">
        <v>34</v>
      </c>
      <c r="D45" s="54">
        <f t="shared" si="0"/>
        <v>300</v>
      </c>
      <c r="E45" s="55"/>
      <c r="F45" s="55"/>
      <c r="G45" s="55">
        <v>0</v>
      </c>
      <c r="H45" s="55">
        <v>0</v>
      </c>
      <c r="I45" s="55">
        <v>0</v>
      </c>
      <c r="J45" s="55">
        <v>300</v>
      </c>
    </row>
    <row r="46" spans="1:10" ht="39.75" customHeight="1">
      <c r="A46" s="39">
        <v>6</v>
      </c>
      <c r="B46" s="40" t="s">
        <v>10</v>
      </c>
      <c r="C46" s="47" t="s">
        <v>34</v>
      </c>
      <c r="D46" s="54">
        <f t="shared" si="0"/>
        <v>250</v>
      </c>
      <c r="E46" s="58"/>
      <c r="F46" s="58"/>
      <c r="G46" s="58">
        <v>0</v>
      </c>
      <c r="H46" s="58">
        <v>0</v>
      </c>
      <c r="I46" s="58">
        <v>0</v>
      </c>
      <c r="J46" s="58">
        <v>250</v>
      </c>
    </row>
    <row r="47" spans="1:10" ht="41.25" customHeight="1">
      <c r="A47" s="39">
        <v>7</v>
      </c>
      <c r="B47" s="40" t="s">
        <v>35</v>
      </c>
      <c r="C47" s="47" t="s">
        <v>34</v>
      </c>
      <c r="D47" s="69">
        <f t="shared" si="0"/>
        <v>300</v>
      </c>
      <c r="E47" s="58"/>
      <c r="F47" s="58">
        <v>300</v>
      </c>
      <c r="G47" s="58">
        <v>0</v>
      </c>
      <c r="H47" s="58">
        <v>0</v>
      </c>
      <c r="I47" s="58">
        <v>0</v>
      </c>
      <c r="J47" s="55"/>
    </row>
    <row r="48" spans="1:12" ht="23.25" customHeight="1" thickBot="1">
      <c r="A48" s="70"/>
      <c r="B48" s="71" t="s">
        <v>11</v>
      </c>
      <c r="C48" s="34"/>
      <c r="D48" s="72">
        <f>D15+D17+D42+D44+D45+D46+D47</f>
        <v>12391.258</v>
      </c>
      <c r="E48" s="72">
        <f aca="true" t="shared" si="1" ref="E48:J48">E15+E17+E42+E44+E45+E46+E47</f>
        <v>1920.8319999999999</v>
      </c>
      <c r="F48" s="72">
        <f t="shared" si="1"/>
        <v>1120.426</v>
      </c>
      <c r="G48" s="72">
        <f t="shared" si="1"/>
        <v>1000</v>
      </c>
      <c r="H48" s="72">
        <f t="shared" si="1"/>
        <v>2000</v>
      </c>
      <c r="I48" s="72">
        <f t="shared" si="1"/>
        <v>2000</v>
      </c>
      <c r="J48" s="59">
        <f t="shared" si="1"/>
        <v>4350</v>
      </c>
      <c r="K48" s="50"/>
      <c r="L48" s="45"/>
    </row>
    <row r="49" spans="1:10" ht="15.75" hidden="1">
      <c r="A49" s="42"/>
      <c r="B49" s="52" t="s">
        <v>11</v>
      </c>
      <c r="C49" s="43"/>
      <c r="D49" s="62"/>
      <c r="E49" s="60">
        <v>832.4</v>
      </c>
      <c r="F49" s="60">
        <v>1196</v>
      </c>
      <c r="G49" s="60">
        <v>1296</v>
      </c>
      <c r="H49" s="60">
        <v>1296</v>
      </c>
      <c r="I49" s="60">
        <v>3450</v>
      </c>
      <c r="J49" s="60">
        <v>3450</v>
      </c>
    </row>
    <row r="50" spans="1:13" ht="12.75">
      <c r="A50" s="44"/>
      <c r="B50" s="53"/>
      <c r="C50" s="44"/>
      <c r="D50" s="61"/>
      <c r="E50" s="61"/>
      <c r="F50" s="61"/>
      <c r="G50" s="61"/>
      <c r="H50" s="61"/>
      <c r="I50" s="61"/>
      <c r="J50" s="61"/>
      <c r="K50" s="45"/>
      <c r="L50" s="45"/>
      <c r="M50" s="45"/>
    </row>
    <row r="51" spans="1:13" ht="12.75">
      <c r="A51" s="44"/>
      <c r="B51" s="44"/>
      <c r="C51" s="44"/>
      <c r="D51" s="61"/>
      <c r="E51" s="61"/>
      <c r="F51" s="61"/>
      <c r="G51" s="61"/>
      <c r="H51" s="61"/>
      <c r="I51" s="61"/>
      <c r="J51" s="61"/>
      <c r="K51" s="45"/>
      <c r="L51" s="45"/>
      <c r="M51" s="45"/>
    </row>
    <row r="52" spans="1:13" ht="12.7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5"/>
      <c r="L52" s="45"/>
      <c r="M52" s="45"/>
    </row>
    <row r="53" spans="1:13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</row>
    <row r="54" spans="1:13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</row>
    <row r="55" spans="1:13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</row>
    <row r="56" spans="1:13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</row>
    <row r="57" spans="1:13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</row>
    <row r="58" spans="1:13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</row>
    <row r="59" spans="1:13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</row>
    <row r="60" spans="1:13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</row>
    <row r="61" spans="1:13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</row>
    <row r="62" spans="1:13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</row>
    <row r="63" spans="1:13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</row>
    <row r="64" spans="1:13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</row>
    <row r="65" spans="1:13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</row>
    <row r="66" spans="1:13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</row>
    <row r="67" spans="1:13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</row>
    <row r="68" spans="1:13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</row>
    <row r="69" spans="1:13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</row>
    <row r="70" spans="1:13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1:13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</row>
    <row r="72" spans="1:13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</row>
    <row r="73" spans="1:13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</row>
    <row r="74" spans="1:13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</row>
    <row r="75" spans="1:13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</row>
    <row r="76" spans="1:13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</row>
    <row r="77" spans="1:13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</row>
    <row r="78" spans="1:13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</row>
    <row r="79" spans="1:13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1:13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</row>
    <row r="81" spans="1:13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</row>
    <row r="82" spans="1:13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</row>
    <row r="83" spans="1:13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</row>
    <row r="84" spans="1:13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</row>
    <row r="85" spans="1:13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</row>
    <row r="86" spans="1:13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</row>
    <row r="87" spans="1:13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</row>
    <row r="88" spans="1:13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</row>
    <row r="89" spans="1:13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</row>
    <row r="90" spans="1:13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</row>
    <row r="91" spans="1:13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</row>
    <row r="92" spans="1:13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</row>
    <row r="93" spans="1:13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</row>
    <row r="94" spans="1:13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</row>
    <row r="95" spans="1:13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</row>
    <row r="96" spans="1:13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</row>
    <row r="97" spans="1:13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</row>
    <row r="98" spans="1:13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</row>
    <row r="99" spans="1:13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</row>
    <row r="100" spans="1:13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</row>
    <row r="101" spans="1:13" ht="12.7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</row>
    <row r="102" spans="1:13" ht="12.7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</row>
    <row r="103" spans="1:13" ht="12.7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</row>
    <row r="104" spans="1:13" ht="12.7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</row>
    <row r="105" spans="1:13" ht="12.7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</row>
    <row r="106" spans="1:13" ht="12.7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</row>
    <row r="107" spans="1:13" ht="12.7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</row>
    <row r="108" spans="1:13" ht="12.7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</row>
    <row r="109" spans="1:13" ht="12.7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</row>
    <row r="110" spans="1:13" ht="12.7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</row>
    <row r="111" spans="1:13" ht="12.7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</row>
    <row r="112" spans="1:13" ht="12.7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</row>
    <row r="113" spans="1:13" ht="12.7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</row>
    <row r="114" spans="1:13" ht="12.7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</row>
    <row r="115" spans="1:13" ht="12.7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</row>
    <row r="116" spans="1:13" ht="12.7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</row>
    <row r="117" spans="1:13" ht="12.7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</row>
    <row r="118" spans="1:13" ht="12.7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</row>
    <row r="119" spans="1:13" ht="12.7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</row>
    <row r="120" spans="1:13" ht="12.7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</row>
    <row r="121" spans="1:13" ht="12.7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</row>
    <row r="122" spans="1:13" ht="12.7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</row>
    <row r="123" spans="1:13" ht="12.7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</row>
    <row r="124" spans="1:13" ht="12.7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</row>
    <row r="125" spans="1:13" ht="12.7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</row>
    <row r="126" spans="1:13" ht="12.7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</row>
    <row r="127" spans="1:13" ht="12.7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</row>
    <row r="128" spans="1:13" ht="12.7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</row>
    <row r="129" spans="1:13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</row>
    <row r="130" spans="1:13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</row>
    <row r="131" spans="1:13" ht="12.7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</row>
    <row r="132" spans="1:13" ht="12.7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</row>
    <row r="133" spans="1:13" ht="12.7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</row>
    <row r="134" spans="1:13" ht="12.7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</row>
    <row r="135" spans="1:13" ht="12.7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</row>
    <row r="136" spans="1:13" ht="12.7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</row>
    <row r="137" spans="1:13" ht="12.7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</row>
    <row r="138" spans="1:13" ht="12.7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</row>
    <row r="139" spans="1:13" ht="12.7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</row>
    <row r="140" spans="1:13" ht="12.7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</row>
    <row r="141" spans="1:13" ht="12.7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</row>
    <row r="142" spans="1:13" ht="12.7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</row>
    <row r="143" spans="1:13" ht="12.7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</row>
    <row r="144" spans="1:13" ht="12.7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</row>
    <row r="145" spans="1:13" ht="12.7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</row>
  </sheetData>
  <sheetProtection/>
  <mergeCells count="39">
    <mergeCell ref="D8:I8"/>
    <mergeCell ref="B9:I9"/>
    <mergeCell ref="C10:J10"/>
    <mergeCell ref="J42:J43"/>
    <mergeCell ref="J19:J20"/>
    <mergeCell ref="I42:I43"/>
    <mergeCell ref="J15:J16"/>
    <mergeCell ref="B19:B20"/>
    <mergeCell ref="E19:E20"/>
    <mergeCell ref="H19:H20"/>
    <mergeCell ref="I19:I20"/>
    <mergeCell ref="H15:H16"/>
    <mergeCell ref="I15:I16"/>
    <mergeCell ref="A42:A43"/>
    <mergeCell ref="B42:B43"/>
    <mergeCell ref="E42:E43"/>
    <mergeCell ref="F42:F43"/>
    <mergeCell ref="G42:G43"/>
    <mergeCell ref="H42:H43"/>
    <mergeCell ref="B15:B16"/>
    <mergeCell ref="A15:A16"/>
    <mergeCell ref="C15:C16"/>
    <mergeCell ref="E17:E18"/>
    <mergeCell ref="F17:F18"/>
    <mergeCell ref="G17:G18"/>
    <mergeCell ref="A17:A29"/>
    <mergeCell ref="F19:F20"/>
    <mergeCell ref="G19:G20"/>
    <mergeCell ref="C17:C22"/>
    <mergeCell ref="E2:J2"/>
    <mergeCell ref="E3:J3"/>
    <mergeCell ref="E4:J4"/>
    <mergeCell ref="A13:A14"/>
    <mergeCell ref="B13:B14"/>
    <mergeCell ref="E13:J13"/>
    <mergeCell ref="C13:C14"/>
    <mergeCell ref="A11:J11"/>
    <mergeCell ref="B12:J12"/>
    <mergeCell ref="G7:J7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I11" sqref="I11:I12"/>
    </sheetView>
  </sheetViews>
  <sheetFormatPr defaultColWidth="9.00390625" defaultRowHeight="12.75"/>
  <cols>
    <col min="1" max="1" width="4.25390625" style="0" customWidth="1"/>
    <col min="2" max="2" width="27.625" style="0" customWidth="1"/>
    <col min="3" max="4" width="7.875" style="0" customWidth="1"/>
    <col min="5" max="5" width="7.125" style="0" customWidth="1"/>
    <col min="6" max="6" width="7.875" style="0" customWidth="1"/>
    <col min="7" max="7" width="7.75390625" style="0" customWidth="1"/>
    <col min="8" max="8" width="8.125" style="0" customWidth="1"/>
    <col min="9" max="10" width="7.75390625" style="0" customWidth="1"/>
  </cols>
  <sheetData>
    <row r="1" spans="2:9" ht="12.75">
      <c r="B1" t="s">
        <v>31</v>
      </c>
      <c r="C1" s="21"/>
      <c r="D1" s="21"/>
      <c r="E1" s="21" t="s">
        <v>20</v>
      </c>
      <c r="F1" s="21"/>
      <c r="G1" s="21"/>
      <c r="H1" s="21"/>
      <c r="I1" s="21"/>
    </row>
    <row r="2" spans="3:10" ht="12.75">
      <c r="C2" s="73" t="s">
        <v>16</v>
      </c>
      <c r="D2" s="73"/>
      <c r="E2" s="73"/>
      <c r="F2" s="73"/>
      <c r="G2" s="73"/>
      <c r="H2" s="73"/>
      <c r="I2" s="73"/>
      <c r="J2" s="73"/>
    </row>
    <row r="3" spans="3:9" ht="12.75">
      <c r="C3" s="73" t="s">
        <v>17</v>
      </c>
      <c r="D3" s="73"/>
      <c r="E3" s="73"/>
      <c r="F3" s="73"/>
      <c r="G3" s="73"/>
      <c r="H3" s="73"/>
      <c r="I3" s="73"/>
    </row>
    <row r="4" spans="3:9" ht="12.75">
      <c r="C4" s="73" t="s">
        <v>21</v>
      </c>
      <c r="D4" s="73"/>
      <c r="E4" s="73"/>
      <c r="F4" s="73"/>
      <c r="G4" s="73"/>
      <c r="H4" s="73"/>
      <c r="I4" s="73"/>
    </row>
    <row r="6" ht="12.75" hidden="1"/>
    <row r="7" spans="1:10" ht="23.25" customHeight="1">
      <c r="A7" s="3"/>
      <c r="B7" s="115" t="s">
        <v>18</v>
      </c>
      <c r="C7" s="115"/>
      <c r="D7" s="115"/>
      <c r="E7" s="115"/>
      <c r="F7" s="115"/>
      <c r="G7" s="115"/>
      <c r="H7" s="115"/>
      <c r="I7" s="115"/>
      <c r="J7" s="115"/>
    </row>
    <row r="8" spans="2:10" ht="18.75" thickBot="1">
      <c r="B8" s="22" t="s">
        <v>19</v>
      </c>
      <c r="C8" s="22"/>
      <c r="D8" s="22"/>
      <c r="E8" s="22"/>
      <c r="F8" s="22"/>
      <c r="G8" s="22"/>
      <c r="H8" s="22"/>
      <c r="I8" s="22"/>
      <c r="J8" s="22"/>
    </row>
    <row r="9" spans="1:10" ht="46.5" customHeight="1" thickBot="1">
      <c r="A9" s="103" t="s">
        <v>0</v>
      </c>
      <c r="B9" s="103" t="s">
        <v>1</v>
      </c>
      <c r="C9" s="105" t="s">
        <v>2</v>
      </c>
      <c r="D9" s="105"/>
      <c r="E9" s="105"/>
      <c r="F9" s="105"/>
      <c r="G9" s="105"/>
      <c r="H9" s="105"/>
      <c r="I9" s="105"/>
      <c r="J9" s="116" t="s">
        <v>12</v>
      </c>
    </row>
    <row r="10" spans="1:10" ht="16.5" thickBot="1">
      <c r="A10" s="104"/>
      <c r="B10" s="104"/>
      <c r="C10" s="33">
        <v>2014</v>
      </c>
      <c r="D10" s="31">
        <v>2015</v>
      </c>
      <c r="E10" s="30">
        <v>2016</v>
      </c>
      <c r="F10" s="30">
        <v>2017</v>
      </c>
      <c r="G10" s="30">
        <v>2018</v>
      </c>
      <c r="H10" s="30">
        <v>2019</v>
      </c>
      <c r="I10" s="32">
        <v>2020</v>
      </c>
      <c r="J10" s="117"/>
    </row>
    <row r="11" spans="1:10" ht="48" customHeight="1">
      <c r="A11" s="106">
        <v>1</v>
      </c>
      <c r="B11" s="108" t="s">
        <v>3</v>
      </c>
      <c r="C11" s="111">
        <v>174.7</v>
      </c>
      <c r="D11" s="114">
        <f>400+128.9-128.9+62.5</f>
        <v>462.5</v>
      </c>
      <c r="E11" s="111">
        <v>150</v>
      </c>
      <c r="F11" s="111">
        <v>500</v>
      </c>
      <c r="G11" s="111">
        <v>250</v>
      </c>
      <c r="H11" s="111">
        <v>250</v>
      </c>
      <c r="I11" s="111">
        <v>250</v>
      </c>
      <c r="J11" s="29">
        <f>C11+D11+E11+F11+G11+H11+I11</f>
        <v>2037.2</v>
      </c>
    </row>
    <row r="12" spans="1:10" ht="12.75" hidden="1">
      <c r="A12" s="107"/>
      <c r="B12" s="109"/>
      <c r="C12" s="110"/>
      <c r="D12" s="113"/>
      <c r="E12" s="110"/>
      <c r="F12" s="110"/>
      <c r="G12" s="110"/>
      <c r="H12" s="110"/>
      <c r="I12" s="110"/>
      <c r="J12" s="19"/>
    </row>
    <row r="13" spans="1:10" ht="69" customHeight="1">
      <c r="A13" s="97">
        <v>2</v>
      </c>
      <c r="B13" s="7" t="s">
        <v>13</v>
      </c>
      <c r="C13" s="20">
        <v>204.9</v>
      </c>
      <c r="D13" s="18">
        <f aca="true" t="shared" si="0" ref="D13:I13">D17+D18</f>
        <v>278</v>
      </c>
      <c r="E13" s="18">
        <f t="shared" si="0"/>
        <v>200</v>
      </c>
      <c r="F13" s="18">
        <f t="shared" si="0"/>
        <v>150</v>
      </c>
      <c r="G13" s="18">
        <f t="shared" si="0"/>
        <v>350</v>
      </c>
      <c r="H13" s="18">
        <f t="shared" si="0"/>
        <v>350</v>
      </c>
      <c r="I13" s="18">
        <f t="shared" si="0"/>
        <v>350</v>
      </c>
      <c r="J13" s="19">
        <f aca="true" t="shared" si="1" ref="J13:J28">C13+D13+E13+F13+G13+H13+I13</f>
        <v>1882.9</v>
      </c>
    </row>
    <row r="14" spans="1:10" ht="16.5" customHeight="1" hidden="1" thickBot="1">
      <c r="A14" s="98"/>
      <c r="B14" s="8"/>
      <c r="C14" s="20"/>
      <c r="D14" s="18"/>
      <c r="E14" s="20"/>
      <c r="F14" s="20"/>
      <c r="G14" s="20"/>
      <c r="H14" s="20"/>
      <c r="I14" s="20"/>
      <c r="J14" s="19">
        <f t="shared" si="1"/>
        <v>0</v>
      </c>
    </row>
    <row r="15" spans="1:10" ht="15.75" customHeight="1" hidden="1">
      <c r="A15" s="98"/>
      <c r="B15" s="100" t="s">
        <v>4</v>
      </c>
      <c r="C15" s="101"/>
      <c r="D15" s="102"/>
      <c r="E15" s="101"/>
      <c r="F15" s="101"/>
      <c r="G15" s="101"/>
      <c r="H15" s="110"/>
      <c r="I15" s="110"/>
      <c r="J15" s="19">
        <f t="shared" si="1"/>
        <v>0</v>
      </c>
    </row>
    <row r="16" spans="1:10" ht="13.5" customHeight="1" hidden="1" thickBot="1">
      <c r="A16" s="98"/>
      <c r="B16" s="100"/>
      <c r="C16" s="101"/>
      <c r="D16" s="102"/>
      <c r="E16" s="101"/>
      <c r="F16" s="101"/>
      <c r="G16" s="101"/>
      <c r="H16" s="110"/>
      <c r="I16" s="110"/>
      <c r="J16" s="19">
        <f t="shared" si="1"/>
        <v>0</v>
      </c>
    </row>
    <row r="17" spans="1:10" ht="28.5" customHeight="1">
      <c r="A17" s="98"/>
      <c r="B17" s="8" t="s">
        <v>14</v>
      </c>
      <c r="C17" s="5">
        <v>204.9</v>
      </c>
      <c r="D17" s="4">
        <v>149</v>
      </c>
      <c r="E17" s="5">
        <v>120</v>
      </c>
      <c r="F17" s="5">
        <v>150</v>
      </c>
      <c r="G17" s="5">
        <v>350</v>
      </c>
      <c r="H17" s="20">
        <v>350</v>
      </c>
      <c r="I17" s="20">
        <v>350</v>
      </c>
      <c r="J17" s="19">
        <f t="shared" si="1"/>
        <v>1673.9</v>
      </c>
    </row>
    <row r="18" spans="1:10" ht="29.25" customHeight="1">
      <c r="A18" s="99"/>
      <c r="B18" s="8" t="s">
        <v>15</v>
      </c>
      <c r="C18" s="5"/>
      <c r="D18" s="4">
        <v>129</v>
      </c>
      <c r="E18" s="5">
        <v>80</v>
      </c>
      <c r="F18" s="5"/>
      <c r="G18" s="5"/>
      <c r="H18" s="20"/>
      <c r="I18" s="20"/>
      <c r="J18" s="19">
        <f t="shared" si="1"/>
        <v>209</v>
      </c>
    </row>
    <row r="19" spans="1:10" ht="15.75" hidden="1">
      <c r="A19" s="13"/>
      <c r="B19" s="6"/>
      <c r="C19" s="5"/>
      <c r="D19" s="4"/>
      <c r="E19" s="5"/>
      <c r="F19" s="5"/>
      <c r="G19" s="5"/>
      <c r="H19" s="20"/>
      <c r="I19" s="20"/>
      <c r="J19" s="19"/>
    </row>
    <row r="20" spans="1:10" ht="44.25" customHeight="1">
      <c r="A20" s="112">
        <v>3</v>
      </c>
      <c r="B20" s="109" t="s">
        <v>5</v>
      </c>
      <c r="C20" s="110">
        <v>452.8</v>
      </c>
      <c r="D20" s="113">
        <v>150</v>
      </c>
      <c r="E20" s="110">
        <v>150</v>
      </c>
      <c r="F20" s="110">
        <v>150</v>
      </c>
      <c r="G20" s="110">
        <v>400</v>
      </c>
      <c r="H20" s="110">
        <v>400</v>
      </c>
      <c r="I20" s="110">
        <v>400</v>
      </c>
      <c r="J20" s="19">
        <f t="shared" si="1"/>
        <v>2102.8</v>
      </c>
    </row>
    <row r="21" spans="1:10" ht="9" customHeight="1">
      <c r="A21" s="112"/>
      <c r="B21" s="109"/>
      <c r="C21" s="110"/>
      <c r="D21" s="113"/>
      <c r="E21" s="110"/>
      <c r="F21" s="110"/>
      <c r="G21" s="110"/>
      <c r="H21" s="110"/>
      <c r="I21" s="110"/>
      <c r="J21" s="19">
        <f t="shared" si="1"/>
        <v>0</v>
      </c>
    </row>
    <row r="22" spans="1:10" ht="36" customHeight="1">
      <c r="A22" s="14">
        <v>4</v>
      </c>
      <c r="B22" s="7" t="s">
        <v>6</v>
      </c>
      <c r="C22" s="20">
        <v>0</v>
      </c>
      <c r="D22" s="18"/>
      <c r="E22" s="20">
        <v>500</v>
      </c>
      <c r="F22" s="20">
        <v>496</v>
      </c>
      <c r="G22" s="20">
        <v>0</v>
      </c>
      <c r="H22" s="20">
        <v>0</v>
      </c>
      <c r="I22" s="20">
        <v>0</v>
      </c>
      <c r="J22" s="19">
        <f t="shared" si="1"/>
        <v>996</v>
      </c>
    </row>
    <row r="23" spans="1:10" ht="51.75" customHeight="1">
      <c r="A23" s="14">
        <v>5</v>
      </c>
      <c r="B23" s="7" t="s">
        <v>7</v>
      </c>
      <c r="C23" s="20">
        <v>0</v>
      </c>
      <c r="D23" s="18">
        <v>0</v>
      </c>
      <c r="E23" s="20">
        <v>0</v>
      </c>
      <c r="F23" s="20">
        <v>0</v>
      </c>
      <c r="G23" s="20">
        <v>100</v>
      </c>
      <c r="H23" s="20">
        <v>100</v>
      </c>
      <c r="I23" s="20">
        <v>100</v>
      </c>
      <c r="J23" s="19">
        <f t="shared" si="1"/>
        <v>300</v>
      </c>
    </row>
    <row r="24" spans="1:10" ht="80.25" customHeight="1">
      <c r="A24" s="14">
        <v>6</v>
      </c>
      <c r="B24" s="7" t="s">
        <v>8</v>
      </c>
      <c r="C24" s="20">
        <v>0</v>
      </c>
      <c r="D24" s="18">
        <v>0</v>
      </c>
      <c r="E24" s="20">
        <v>0</v>
      </c>
      <c r="F24" s="20">
        <v>0</v>
      </c>
      <c r="G24" s="20">
        <v>600</v>
      </c>
      <c r="H24" s="20">
        <v>600</v>
      </c>
      <c r="I24" s="20">
        <v>600</v>
      </c>
      <c r="J24" s="19">
        <f t="shared" si="1"/>
        <v>1800</v>
      </c>
    </row>
    <row r="25" spans="1:10" ht="49.5" customHeight="1">
      <c r="A25" s="14">
        <v>7</v>
      </c>
      <c r="B25" s="7" t="s">
        <v>9</v>
      </c>
      <c r="C25" s="20">
        <v>0</v>
      </c>
      <c r="D25" s="18">
        <v>0</v>
      </c>
      <c r="E25" s="20">
        <v>0</v>
      </c>
      <c r="F25" s="20">
        <v>0</v>
      </c>
      <c r="G25" s="20">
        <v>250</v>
      </c>
      <c r="H25" s="20">
        <v>250</v>
      </c>
      <c r="I25" s="20">
        <v>250</v>
      </c>
      <c r="J25" s="19">
        <f t="shared" si="1"/>
        <v>750</v>
      </c>
    </row>
    <row r="26" spans="1:10" ht="40.5" customHeight="1" thickBot="1">
      <c r="A26" s="12">
        <v>8</v>
      </c>
      <c r="B26" s="15" t="s">
        <v>10</v>
      </c>
      <c r="C26" s="23">
        <v>0</v>
      </c>
      <c r="D26" s="24">
        <v>0</v>
      </c>
      <c r="E26" s="23">
        <v>0</v>
      </c>
      <c r="F26" s="23">
        <v>0</v>
      </c>
      <c r="G26" s="23">
        <v>1500</v>
      </c>
      <c r="H26" s="23">
        <v>1500</v>
      </c>
      <c r="I26" s="23">
        <v>1500</v>
      </c>
      <c r="J26" s="25">
        <f t="shared" si="1"/>
        <v>4500</v>
      </c>
    </row>
    <row r="27" spans="1:11" ht="28.5" customHeight="1" thickBot="1">
      <c r="A27" s="16"/>
      <c r="B27" s="17" t="s">
        <v>11</v>
      </c>
      <c r="C27" s="26">
        <f aca="true" t="shared" si="2" ref="C27:I27">C11+C13+C20+C22+C23+C24+C25+C26</f>
        <v>832.4000000000001</v>
      </c>
      <c r="D27" s="27">
        <f t="shared" si="2"/>
        <v>890.5</v>
      </c>
      <c r="E27" s="26">
        <f t="shared" si="2"/>
        <v>1000</v>
      </c>
      <c r="F27" s="26">
        <f t="shared" si="2"/>
        <v>1296</v>
      </c>
      <c r="G27" s="26">
        <f t="shared" si="2"/>
        <v>3450</v>
      </c>
      <c r="H27" s="26">
        <f t="shared" si="2"/>
        <v>3450</v>
      </c>
      <c r="I27" s="26">
        <f t="shared" si="2"/>
        <v>3450</v>
      </c>
      <c r="J27" s="28">
        <f t="shared" si="1"/>
        <v>14368.9</v>
      </c>
      <c r="K27" s="9"/>
    </row>
    <row r="28" spans="1:10" ht="16.5" hidden="1" thickBot="1">
      <c r="A28" s="1"/>
      <c r="B28" s="2" t="s">
        <v>11</v>
      </c>
      <c r="C28" s="10">
        <v>832.4</v>
      </c>
      <c r="D28" s="10">
        <v>1196</v>
      </c>
      <c r="E28" s="10">
        <v>1296</v>
      </c>
      <c r="F28" s="10">
        <v>1296</v>
      </c>
      <c r="G28" s="10">
        <v>3450</v>
      </c>
      <c r="H28" s="10">
        <v>3450</v>
      </c>
      <c r="I28" s="10">
        <v>3450</v>
      </c>
      <c r="J28" s="11">
        <f t="shared" si="1"/>
        <v>14970.4</v>
      </c>
    </row>
  </sheetData>
  <sheetProtection/>
  <mergeCells count="35">
    <mergeCell ref="F15:F16"/>
    <mergeCell ref="C11:C12"/>
    <mergeCell ref="D11:D12"/>
    <mergeCell ref="E11:E12"/>
    <mergeCell ref="F11:F12"/>
    <mergeCell ref="B7:J7"/>
    <mergeCell ref="J9:J10"/>
    <mergeCell ref="C3:I3"/>
    <mergeCell ref="C4:I4"/>
    <mergeCell ref="C2:J2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G11:G12"/>
    <mergeCell ref="H11:H12"/>
    <mergeCell ref="I11:I12"/>
    <mergeCell ref="G15:G16"/>
    <mergeCell ref="H15:H16"/>
    <mergeCell ref="I15:I16"/>
    <mergeCell ref="A13:A18"/>
    <mergeCell ref="B15:B16"/>
    <mergeCell ref="C15:C16"/>
    <mergeCell ref="D15:D16"/>
    <mergeCell ref="E15:E16"/>
    <mergeCell ref="A9:A10"/>
    <mergeCell ref="B9:B10"/>
    <mergeCell ref="C9:I9"/>
    <mergeCell ref="A11:A12"/>
    <mergeCell ref="B11:B1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Borz</cp:lastModifiedBy>
  <cp:lastPrinted>2022-02-02T08:33:30Z</cp:lastPrinted>
  <dcterms:created xsi:type="dcterms:W3CDTF">2015-10-13T06:52:14Z</dcterms:created>
  <dcterms:modified xsi:type="dcterms:W3CDTF">2022-02-07T09:05:08Z</dcterms:modified>
  <cp:category/>
  <cp:version/>
  <cp:contentType/>
  <cp:contentStatus/>
</cp:coreProperties>
</file>