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2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<sst xmlns="http://schemas.openxmlformats.org/spreadsheetml/2006/main" count="80" uniqueCount="53">
  <si>
    <t>п/п</t>
  </si>
  <si>
    <t>Наименование мероприятий</t>
  </si>
  <si>
    <t>Объем средств, тыс. руб.</t>
  </si>
  <si>
    <t>Организация и обустройство пешеходных переходов</t>
  </si>
  <si>
    <t>туристические информационные знаки, указатели для туристов</t>
  </si>
  <si>
    <t>Нанесение дорожной разметки на улицах города и пешеходных переходах</t>
  </si>
  <si>
    <t>Ограждение пешеходных переходов и тротуаров</t>
  </si>
  <si>
    <t>Разработка схем организации дорожно-транспортного движения</t>
  </si>
  <si>
    <t>Внедрение схем организации движения транспорта в местах наибольшего скопления людей</t>
  </si>
  <si>
    <t>Организация одностороннего движения на узких участках дорог</t>
  </si>
  <si>
    <t>Внедрение системы видеофиксации</t>
  </si>
  <si>
    <t>Итого:</t>
  </si>
  <si>
    <t>Итого</t>
  </si>
  <si>
    <t>Приобретение, установка и содержание дорожных знаков, исксственных неровностей  в т.ч.</t>
  </si>
  <si>
    <t xml:space="preserve">                                                                                       дорожные знаки</t>
  </si>
  <si>
    <t xml:space="preserve">                                                                   искусственные неровности</t>
  </si>
  <si>
    <t xml:space="preserve">                                        к постановлению Администрации</t>
  </si>
  <si>
    <t xml:space="preserve">                                                       МО ГП "Город Малоярославец"</t>
  </si>
  <si>
    <t xml:space="preserve">Расчет стоимости мероприятий по безопасности дорожного движения  </t>
  </si>
  <si>
    <t xml:space="preserve">                                                                                 на территории МО ГП "Город Малоярославец" в 2014-2020 гг.</t>
  </si>
  <si>
    <t xml:space="preserve">                                           Приложение№1</t>
  </si>
  <si>
    <t xml:space="preserve">                                                        от 18.02.2016г. №119</t>
  </si>
  <si>
    <t>черновик</t>
  </si>
  <si>
    <t>к постановлению администрации</t>
  </si>
  <si>
    <t>Местный бюджет</t>
  </si>
  <si>
    <t>Наименование улиц</t>
  </si>
  <si>
    <t>Площадь м2</t>
  </si>
  <si>
    <t>Источники финанси рования</t>
  </si>
  <si>
    <t>Примечание</t>
  </si>
  <si>
    <t>итого</t>
  </si>
  <si>
    <t>Итого в т.ч.</t>
  </si>
  <si>
    <t>1.</t>
  </si>
  <si>
    <t>ул.Чернышевского</t>
  </si>
  <si>
    <t>Областной бюджет</t>
  </si>
  <si>
    <t>ул.  Коммунистическая</t>
  </si>
  <si>
    <t xml:space="preserve">Ремонт тротуаров  </t>
  </si>
  <si>
    <t>2.</t>
  </si>
  <si>
    <t>3.</t>
  </si>
  <si>
    <t>Обустройсто парковки по ул.Турецкая (МДОУ "Синяя Птица")</t>
  </si>
  <si>
    <t xml:space="preserve"> ул. Чистовича  от магазина "Пятерочка до ЦРБ"</t>
  </si>
  <si>
    <t>Ремонт тротуара по Фестивальному проезду до МБОУ "Ёлочка"</t>
  </si>
  <si>
    <t>Тротуар от новой школы мкр.Заря до магазина "Праздничный"</t>
  </si>
  <si>
    <t>ул. Российских Газовиков до ул.Коммунальная</t>
  </si>
  <si>
    <t>ул.Есенина</t>
  </si>
  <si>
    <t>Ремонт тротуара по   ул. Чернышевского (от Аузина до Российских Газовиков)</t>
  </si>
  <si>
    <t xml:space="preserve"> ул. Дружба                  (от ул. Школьная до ул.Мирная)</t>
  </si>
  <si>
    <t xml:space="preserve">           муниципального образования городское поселение "Город Малоярославец"</t>
  </si>
  <si>
    <t>2022г.</t>
  </si>
  <si>
    <t>Ремонт тротуара по       ул. Крупская (до МДОУ ""Ромашка")</t>
  </si>
  <si>
    <t>ул.Герцена до ул.Карла Маркса</t>
  </si>
  <si>
    <t>Приложение №3</t>
  </si>
  <si>
    <t xml:space="preserve">Строительство и ремонт тротуаров на улицах муниципального образования городское поселение "Город Малоярославец"                                                                                                                                                                                           </t>
  </si>
  <si>
    <t>от   02.02.2022                      №94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</si>
</sst>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2" xfId="0" applyFont="1" applyFill="1" applyBorder="1" applyAlignment="1">
      <alignment vertical="justify" wrapText="1"/>
    </xf>
    <xf numFmtId="0" fontId="1" fillId="0" borderId="12" xfId="0" applyFont="1" applyBorder="1" applyAlignment="1">
      <alignment vertical="justify" wrapText="1"/>
    </xf>
    <xf numFmtId="0" fontId="1" fillId="0" borderId="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justify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justify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12" xfId="0" applyFont="1" applyFill="1" applyBorder="1" applyAlignment="1">
      <alignment vertical="justify" wrapText="1"/>
    </xf>
    <xf numFmtId="0" fontId="4" fillId="0" borderId="21" xfId="0" applyFont="1" applyBorder="1" applyAlignment="1">
      <alignment vertical="justify"/>
    </xf>
    <xf numFmtId="0" fontId="2" fillId="0" borderId="12" xfId="0" applyFont="1" applyBorder="1" applyAlignment="1">
      <alignment vertical="justify"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2" fillId="0" borderId="18" xfId="0" applyFont="1" applyBorder="1" applyAlignment="1">
      <alignment vertical="justify" wrapText="1"/>
    </xf>
    <xf numFmtId="0" fontId="2" fillId="0" borderId="18" xfId="0" applyFont="1" applyFill="1" applyBorder="1" applyAlignment="1">
      <alignment vertical="justify" wrapText="1"/>
    </xf>
    <xf numFmtId="0" fontId="4" fillId="0" borderId="22" xfId="0" applyFont="1" applyBorder="1" applyAlignment="1">
      <alignment vertical="justify"/>
    </xf>
    <xf numFmtId="0" fontId="3" fillId="0" borderId="23" xfId="0" applyFont="1" applyBorder="1" applyAlignment="1">
      <alignment vertical="justify" wrapText="1"/>
    </xf>
    <xf numFmtId="0" fontId="3" fillId="0" borderId="23" xfId="0" applyFont="1" applyFill="1" applyBorder="1" applyAlignment="1">
      <alignment vertical="justify" wrapText="1"/>
    </xf>
    <xf numFmtId="0" fontId="4" fillId="0" borderId="24" xfId="0" applyFont="1" applyBorder="1" applyAlignment="1">
      <alignment vertical="justify"/>
    </xf>
    <xf numFmtId="0" fontId="4" fillId="0" borderId="25" xfId="0" applyFont="1" applyBorder="1" applyAlignment="1">
      <alignment vertical="justify"/>
    </xf>
    <xf numFmtId="0" fontId="3" fillId="0" borderId="26" xfId="0" applyFont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4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horizontal="center" vertical="top" wrapText="1"/>
    </xf>
    <xf numFmtId="176" fontId="2" fillId="0" borderId="0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left" vertical="top" wrapText="1"/>
    </xf>
    <xf numFmtId="176" fontId="11" fillId="0" borderId="12" xfId="0" applyNumberFormat="1" applyFont="1" applyFill="1" applyBorder="1" applyAlignment="1">
      <alignment horizontal="center" vertical="top" wrapText="1"/>
    </xf>
    <xf numFmtId="0" fontId="10" fillId="0" borderId="12" xfId="0" applyFont="1" applyBorder="1" applyAlignment="1">
      <alignment/>
    </xf>
    <xf numFmtId="0" fontId="10" fillId="0" borderId="18" xfId="0" applyFont="1" applyFill="1" applyBorder="1" applyAlignment="1">
      <alignment horizontal="center" vertical="top" wrapText="1"/>
    </xf>
    <xf numFmtId="176" fontId="10" fillId="0" borderId="12" xfId="0" applyNumberFormat="1" applyFont="1" applyFill="1" applyBorder="1" applyAlignment="1">
      <alignment horizontal="center" vertical="top" wrapText="1"/>
    </xf>
    <xf numFmtId="49" fontId="10" fillId="0" borderId="18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0" fillId="0" borderId="29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left" vertical="center" wrapText="1"/>
    </xf>
    <xf numFmtId="176" fontId="11" fillId="0" borderId="12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/>
    </xf>
    <xf numFmtId="0" fontId="10" fillId="0" borderId="12" xfId="0" applyFont="1" applyBorder="1" applyAlignment="1">
      <alignment horizontal="center" vertical="top"/>
    </xf>
    <xf numFmtId="14" fontId="2" fillId="0" borderId="0" xfId="0" applyNumberFormat="1" applyFont="1" applyAlignment="1">
      <alignment horizontal="center"/>
    </xf>
    <xf numFmtId="0" fontId="2" fillId="0" borderId="12" xfId="0" applyFont="1" applyFill="1" applyBorder="1" applyAlignment="1">
      <alignment horizontal="center" vertical="top" wrapText="1"/>
    </xf>
    <xf numFmtId="0" fontId="11" fillId="0" borderId="30" xfId="0" applyFont="1" applyFill="1" applyBorder="1" applyAlignment="1">
      <alignment horizontal="right" vertical="top" wrapText="1"/>
    </xf>
    <xf numFmtId="0" fontId="11" fillId="0" borderId="31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justify" wrapText="1"/>
    </xf>
    <xf numFmtId="0" fontId="2" fillId="0" borderId="33" xfId="0" applyFont="1" applyBorder="1" applyAlignment="1">
      <alignment horizontal="center" vertical="justify" wrapText="1"/>
    </xf>
    <xf numFmtId="0" fontId="2" fillId="0" borderId="34" xfId="0" applyFont="1" applyBorder="1" applyAlignment="1">
      <alignment horizontal="center" vertical="justify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justify" wrapText="1"/>
    </xf>
    <xf numFmtId="0" fontId="1" fillId="0" borderId="12" xfId="0" applyFont="1" applyFill="1" applyBorder="1" applyAlignment="1">
      <alignment vertical="justify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justify" wrapText="1"/>
    </xf>
    <xf numFmtId="0" fontId="2" fillId="0" borderId="14" xfId="0" applyFont="1" applyBorder="1" applyAlignment="1">
      <alignment vertical="justify" wrapText="1"/>
    </xf>
    <xf numFmtId="0" fontId="2" fillId="0" borderId="17" xfId="0" applyFont="1" applyBorder="1" applyAlignment="1">
      <alignment horizontal="center" vertical="justify" wrapText="1"/>
    </xf>
    <xf numFmtId="0" fontId="2" fillId="0" borderId="12" xfId="0" applyFont="1" applyFill="1" applyBorder="1" applyAlignment="1">
      <alignment vertical="justify" wrapText="1"/>
    </xf>
    <xf numFmtId="0" fontId="2" fillId="0" borderId="14" xfId="0" applyFont="1" applyFill="1" applyBorder="1" applyAlignment="1">
      <alignment vertical="justify" wrapText="1"/>
    </xf>
    <xf numFmtId="0" fontId="5" fillId="0" borderId="0" xfId="0" applyFont="1" applyAlignment="1">
      <alignment horizont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tabSelected="1" zoomScalePageLayoutView="0" workbookViewId="0" topLeftCell="A7">
      <selection activeCell="N16" sqref="N16"/>
    </sheetView>
  </sheetViews>
  <sheetFormatPr defaultColWidth="9.00390625" defaultRowHeight="12.75"/>
  <cols>
    <col min="1" max="1" width="5.125" style="0" customWidth="1"/>
    <col min="2" max="2" width="23.75390625" style="0" customWidth="1"/>
    <col min="3" max="3" width="12.625" style="0" customWidth="1"/>
    <col min="4" max="4" width="11.125" style="0" customWidth="1"/>
    <col min="5" max="5" width="11.125" style="0" hidden="1" customWidth="1"/>
    <col min="6" max="6" width="14.00390625" style="0" hidden="1" customWidth="1"/>
    <col min="7" max="7" width="11.00390625" style="0" customWidth="1"/>
    <col min="8" max="8" width="10.25390625" style="0" customWidth="1"/>
    <col min="9" max="9" width="10.625" style="0" customWidth="1"/>
    <col min="10" max="10" width="11.875" style="0" hidden="1" customWidth="1"/>
    <col min="11" max="12" width="8.00390625" style="0" customWidth="1"/>
    <col min="13" max="13" width="12.625" style="0" bestFit="1" customWidth="1"/>
  </cols>
  <sheetData>
    <row r="1" spans="4:10" ht="12.75" hidden="1">
      <c r="D1" s="21"/>
      <c r="E1" s="21"/>
      <c r="F1" s="21" t="s">
        <v>20</v>
      </c>
      <c r="G1" s="21"/>
      <c r="H1" s="21"/>
      <c r="I1" s="21"/>
      <c r="J1" s="21"/>
    </row>
    <row r="2" spans="4:10" ht="12.75" hidden="1">
      <c r="D2" s="77"/>
      <c r="E2" s="77"/>
      <c r="F2" s="77"/>
      <c r="G2" s="77"/>
      <c r="H2" s="77"/>
      <c r="I2" s="77"/>
      <c r="J2" s="77"/>
    </row>
    <row r="3" spans="4:10" ht="12.75" hidden="1">
      <c r="D3" s="77"/>
      <c r="E3" s="77"/>
      <c r="F3" s="77"/>
      <c r="G3" s="77"/>
      <c r="H3" s="77"/>
      <c r="I3" s="77"/>
      <c r="J3" s="77"/>
    </row>
    <row r="4" spans="4:10" ht="12.75" hidden="1">
      <c r="D4" s="77"/>
      <c r="E4" s="77"/>
      <c r="F4" s="77"/>
      <c r="G4" s="77"/>
      <c r="H4" s="77"/>
      <c r="I4" s="77"/>
      <c r="J4" s="77"/>
    </row>
    <row r="5" ht="12.75" hidden="1"/>
    <row r="6" ht="12.75" hidden="1"/>
    <row r="7" spans="1:12" ht="15.75">
      <c r="A7" s="37"/>
      <c r="B7" s="37"/>
      <c r="C7" s="37"/>
      <c r="D7" s="37"/>
      <c r="E7" s="37"/>
      <c r="F7" s="37"/>
      <c r="G7" s="37"/>
      <c r="H7" s="38"/>
      <c r="I7" s="73" t="s">
        <v>50</v>
      </c>
      <c r="J7" s="73"/>
      <c r="K7" s="73"/>
      <c r="L7" s="73"/>
    </row>
    <row r="8" spans="1:13" ht="15.75">
      <c r="A8" s="37"/>
      <c r="B8" s="37"/>
      <c r="C8" s="37"/>
      <c r="D8" s="37"/>
      <c r="E8" s="37"/>
      <c r="F8" s="37"/>
      <c r="G8" s="38"/>
      <c r="H8" s="73" t="s">
        <v>23</v>
      </c>
      <c r="I8" s="73"/>
      <c r="J8" s="73"/>
      <c r="K8" s="73"/>
      <c r="L8" s="73"/>
      <c r="M8" s="39"/>
    </row>
    <row r="9" spans="1:13" ht="15.75">
      <c r="A9" s="37"/>
      <c r="B9" s="73" t="s">
        <v>46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1:13" ht="15.75">
      <c r="A10" s="37"/>
      <c r="B10" s="37"/>
      <c r="C10" s="37"/>
      <c r="D10" s="37"/>
      <c r="E10" s="37"/>
      <c r="F10" s="37"/>
      <c r="G10" s="40"/>
      <c r="H10" s="73" t="s">
        <v>52</v>
      </c>
      <c r="I10" s="73"/>
      <c r="J10" s="73"/>
      <c r="K10" s="73"/>
      <c r="L10" s="73"/>
      <c r="M10" s="39"/>
    </row>
    <row r="11" spans="1:13" ht="15.75">
      <c r="A11" s="37"/>
      <c r="B11" s="37"/>
      <c r="C11" s="37"/>
      <c r="D11" s="37"/>
      <c r="E11" s="37"/>
      <c r="F11" s="37"/>
      <c r="G11" s="40"/>
      <c r="H11" s="40"/>
      <c r="I11" s="40"/>
      <c r="J11" s="40"/>
      <c r="K11" s="66"/>
      <c r="L11" s="66"/>
      <c r="M11" s="39"/>
    </row>
    <row r="12" spans="1:13" ht="39.75" customHeight="1">
      <c r="A12" s="74" t="s">
        <v>51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39"/>
    </row>
    <row r="13" spans="1:13" ht="21" customHeight="1">
      <c r="A13" s="78" t="s">
        <v>0</v>
      </c>
      <c r="B13" s="70" t="s">
        <v>25</v>
      </c>
      <c r="C13" s="70" t="s">
        <v>27</v>
      </c>
      <c r="D13" s="70" t="s">
        <v>2</v>
      </c>
      <c r="E13" s="70"/>
      <c r="F13" s="70"/>
      <c r="G13" s="70"/>
      <c r="H13" s="70"/>
      <c r="I13" s="70"/>
      <c r="J13" s="70"/>
      <c r="K13" s="70" t="s">
        <v>26</v>
      </c>
      <c r="L13" s="78" t="s">
        <v>28</v>
      </c>
      <c r="M13" s="39"/>
    </row>
    <row r="14" spans="1:13" ht="32.25" customHeight="1">
      <c r="A14" s="78"/>
      <c r="B14" s="70"/>
      <c r="C14" s="70"/>
      <c r="D14" s="67" t="s">
        <v>29</v>
      </c>
      <c r="E14" s="67">
        <v>2020</v>
      </c>
      <c r="F14" s="67">
        <v>2021</v>
      </c>
      <c r="G14" s="67">
        <v>2022</v>
      </c>
      <c r="H14" s="67">
        <v>2023</v>
      </c>
      <c r="I14" s="67">
        <v>2024</v>
      </c>
      <c r="J14" s="67">
        <v>2025</v>
      </c>
      <c r="K14" s="70"/>
      <c r="L14" s="78"/>
      <c r="M14" s="39"/>
    </row>
    <row r="15" spans="1:13" ht="28.5" customHeight="1">
      <c r="A15" s="48" t="s">
        <v>31</v>
      </c>
      <c r="B15" s="49" t="s">
        <v>35</v>
      </c>
      <c r="C15" s="48" t="s">
        <v>24</v>
      </c>
      <c r="D15" s="53">
        <v>21180.743</v>
      </c>
      <c r="E15" s="53">
        <v>2000</v>
      </c>
      <c r="F15" s="53">
        <f>2000+100+500+1000-1429.257</f>
        <v>2170.743</v>
      </c>
      <c r="G15" s="53">
        <v>8510</v>
      </c>
      <c r="H15" s="53">
        <v>3000</v>
      </c>
      <c r="I15" s="53">
        <v>3000</v>
      </c>
      <c r="J15" s="53">
        <v>2500</v>
      </c>
      <c r="K15" s="63"/>
      <c r="L15" s="51"/>
      <c r="M15" s="39"/>
    </row>
    <row r="16" spans="1:13" ht="47.25" customHeight="1">
      <c r="A16" s="52"/>
      <c r="B16" s="49" t="s">
        <v>39</v>
      </c>
      <c r="C16" s="48" t="s">
        <v>24</v>
      </c>
      <c r="D16" s="53">
        <f>E16+F16+G16+H16+I16+J16</f>
        <v>1273.02</v>
      </c>
      <c r="E16" s="53">
        <v>0</v>
      </c>
      <c r="F16" s="53">
        <v>0</v>
      </c>
      <c r="G16" s="53">
        <v>1273.02</v>
      </c>
      <c r="H16" s="53">
        <v>0</v>
      </c>
      <c r="I16" s="53">
        <v>0</v>
      </c>
      <c r="J16" s="53">
        <v>0</v>
      </c>
      <c r="K16" s="63">
        <v>474.4</v>
      </c>
      <c r="L16" s="65" t="s">
        <v>47</v>
      </c>
      <c r="M16" s="39"/>
    </row>
    <row r="17" spans="1:13" ht="44.25" customHeight="1">
      <c r="A17" s="52"/>
      <c r="B17" s="49" t="s">
        <v>45</v>
      </c>
      <c r="C17" s="48" t="s">
        <v>24</v>
      </c>
      <c r="D17" s="53">
        <f aca="true" t="shared" si="0" ref="D17:D25">E17+F17+G17+H17+I17+J17</f>
        <v>1917.49</v>
      </c>
      <c r="E17" s="53">
        <v>0</v>
      </c>
      <c r="F17" s="53">
        <v>0</v>
      </c>
      <c r="G17" s="53">
        <v>1917.49</v>
      </c>
      <c r="H17" s="53">
        <v>0</v>
      </c>
      <c r="I17" s="53">
        <v>0</v>
      </c>
      <c r="J17" s="53">
        <v>0</v>
      </c>
      <c r="K17" s="63">
        <v>765</v>
      </c>
      <c r="L17" s="65" t="s">
        <v>47</v>
      </c>
      <c r="M17" s="39"/>
    </row>
    <row r="18" spans="1:13" ht="43.5" customHeight="1">
      <c r="A18" s="52"/>
      <c r="B18" s="49" t="s">
        <v>38</v>
      </c>
      <c r="C18" s="48" t="s">
        <v>24</v>
      </c>
      <c r="D18" s="53">
        <f t="shared" si="0"/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63"/>
      <c r="L18" s="65" t="s">
        <v>47</v>
      </c>
      <c r="M18" s="39"/>
    </row>
    <row r="19" spans="1:13" ht="59.25" customHeight="1">
      <c r="A19" s="52"/>
      <c r="B19" s="49" t="s">
        <v>44</v>
      </c>
      <c r="C19" s="48" t="s">
        <v>24</v>
      </c>
      <c r="D19" s="53">
        <f t="shared" si="0"/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63"/>
      <c r="L19" s="65" t="s">
        <v>47</v>
      </c>
      <c r="M19" s="39"/>
    </row>
    <row r="20" spans="1:13" ht="46.5" customHeight="1">
      <c r="A20" s="52"/>
      <c r="B20" s="49" t="s">
        <v>40</v>
      </c>
      <c r="C20" s="48" t="s">
        <v>24</v>
      </c>
      <c r="D20" s="53">
        <f t="shared" si="0"/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63"/>
      <c r="L20" s="65" t="s">
        <v>47</v>
      </c>
      <c r="M20" s="39"/>
    </row>
    <row r="21" spans="1:13" ht="46.5" customHeight="1">
      <c r="A21" s="52"/>
      <c r="B21" s="49" t="s">
        <v>48</v>
      </c>
      <c r="C21" s="48" t="s">
        <v>24</v>
      </c>
      <c r="D21" s="53">
        <f t="shared" si="0"/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63"/>
      <c r="L21" s="65" t="s">
        <v>47</v>
      </c>
      <c r="M21" s="39"/>
    </row>
    <row r="22" spans="1:13" ht="47.25" customHeight="1">
      <c r="A22" s="52"/>
      <c r="B22" s="49" t="s">
        <v>41</v>
      </c>
      <c r="C22" s="48" t="s">
        <v>24</v>
      </c>
      <c r="D22" s="53">
        <f t="shared" si="0"/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63"/>
      <c r="L22" s="65" t="s">
        <v>47</v>
      </c>
      <c r="M22" s="39"/>
    </row>
    <row r="23" spans="1:13" ht="45.75" customHeight="1">
      <c r="A23" s="52"/>
      <c r="B23" s="49" t="s">
        <v>42</v>
      </c>
      <c r="C23" s="48" t="s">
        <v>24</v>
      </c>
      <c r="D23" s="53">
        <f t="shared" si="0"/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63"/>
      <c r="L23" s="65" t="s">
        <v>47</v>
      </c>
      <c r="M23" s="39"/>
    </row>
    <row r="24" spans="1:13" ht="30" customHeight="1">
      <c r="A24" s="52"/>
      <c r="B24" s="49" t="s">
        <v>49</v>
      </c>
      <c r="C24" s="48" t="s">
        <v>24</v>
      </c>
      <c r="D24" s="53">
        <f t="shared" si="0"/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63"/>
      <c r="L24" s="65" t="s">
        <v>47</v>
      </c>
      <c r="M24" s="39"/>
    </row>
    <row r="25" spans="1:13" ht="30" customHeight="1">
      <c r="A25" s="52"/>
      <c r="B25" s="49" t="s">
        <v>43</v>
      </c>
      <c r="C25" s="48" t="s">
        <v>24</v>
      </c>
      <c r="D25" s="53">
        <f t="shared" si="0"/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63"/>
      <c r="L25" s="65" t="s">
        <v>47</v>
      </c>
      <c r="M25" s="39"/>
    </row>
    <row r="26" spans="1:13" ht="33" customHeight="1" hidden="1">
      <c r="A26" s="54" t="s">
        <v>36</v>
      </c>
      <c r="B26" s="52" t="s">
        <v>34</v>
      </c>
      <c r="C26" s="48" t="s">
        <v>33</v>
      </c>
      <c r="D26" s="50">
        <f>E26+F26+G29+H29+I29+J26</f>
        <v>16787.778</v>
      </c>
      <c r="E26" s="53">
        <v>0</v>
      </c>
      <c r="F26" s="53">
        <v>2277.778</v>
      </c>
      <c r="G26" s="53">
        <v>0</v>
      </c>
      <c r="H26" s="53">
        <v>0</v>
      </c>
      <c r="I26" s="53">
        <v>0</v>
      </c>
      <c r="J26" s="53">
        <v>0</v>
      </c>
      <c r="K26" s="63"/>
      <c r="L26" s="51"/>
      <c r="M26" s="39"/>
    </row>
    <row r="27" spans="1:13" ht="33" customHeight="1" hidden="1">
      <c r="A27" s="75" t="s">
        <v>37</v>
      </c>
      <c r="B27" s="71" t="s">
        <v>32</v>
      </c>
      <c r="C27" s="48" t="s">
        <v>24</v>
      </c>
      <c r="D27" s="50">
        <f>E27+F27+G30+H30+I30+J27</f>
        <v>14511.431</v>
      </c>
      <c r="E27" s="53">
        <v>0</v>
      </c>
      <c r="F27" s="53">
        <f>1.431</f>
        <v>1.431</v>
      </c>
      <c r="G27" s="53">
        <v>0</v>
      </c>
      <c r="H27" s="53">
        <v>0</v>
      </c>
      <c r="I27" s="53">
        <v>0</v>
      </c>
      <c r="J27" s="53">
        <v>0</v>
      </c>
      <c r="K27" s="63"/>
      <c r="L27" s="51"/>
      <c r="M27" s="39"/>
    </row>
    <row r="28" spans="1:13" ht="31.5" customHeight="1" hidden="1">
      <c r="A28" s="76"/>
      <c r="B28" s="72"/>
      <c r="C28" s="48" t="s">
        <v>33</v>
      </c>
      <c r="D28" s="50">
        <f>E28+F28+G31+H31+I31+J28</f>
        <v>1429.257</v>
      </c>
      <c r="E28" s="53">
        <v>0</v>
      </c>
      <c r="F28" s="53">
        <v>1429.257</v>
      </c>
      <c r="G28" s="53">
        <v>0</v>
      </c>
      <c r="H28" s="53">
        <v>0</v>
      </c>
      <c r="I28" s="53">
        <v>0</v>
      </c>
      <c r="J28" s="53">
        <v>0</v>
      </c>
      <c r="K28" s="63"/>
      <c r="L28" s="51"/>
      <c r="M28" s="39"/>
    </row>
    <row r="29" spans="1:13" ht="23.25" customHeight="1">
      <c r="A29" s="48"/>
      <c r="B29" s="68" t="s">
        <v>30</v>
      </c>
      <c r="C29" s="69"/>
      <c r="D29" s="50">
        <v>24889.209</v>
      </c>
      <c r="E29" s="50">
        <f aca="true" t="shared" si="1" ref="E29:J29">E30+E32</f>
        <v>2000</v>
      </c>
      <c r="F29" s="50">
        <f t="shared" si="1"/>
        <v>5879.209</v>
      </c>
      <c r="G29" s="50">
        <f t="shared" si="1"/>
        <v>8510</v>
      </c>
      <c r="H29" s="50">
        <f t="shared" si="1"/>
        <v>3000</v>
      </c>
      <c r="I29" s="50">
        <f t="shared" si="1"/>
        <v>3000</v>
      </c>
      <c r="J29" s="50">
        <f t="shared" si="1"/>
        <v>2500</v>
      </c>
      <c r="K29" s="63"/>
      <c r="L29" s="51"/>
      <c r="M29" s="39"/>
    </row>
    <row r="30" spans="1:13" ht="31.5" customHeight="1">
      <c r="A30" s="48"/>
      <c r="B30" s="48"/>
      <c r="C30" s="55" t="s">
        <v>24</v>
      </c>
      <c r="D30" s="50">
        <v>21182.174</v>
      </c>
      <c r="E30" s="50">
        <f aca="true" t="shared" si="2" ref="E30:J30">E15+E27</f>
        <v>2000</v>
      </c>
      <c r="F30" s="50">
        <f t="shared" si="2"/>
        <v>2172.174</v>
      </c>
      <c r="G30" s="50">
        <f t="shared" si="2"/>
        <v>8510</v>
      </c>
      <c r="H30" s="50">
        <f t="shared" si="2"/>
        <v>3000</v>
      </c>
      <c r="I30" s="50">
        <f t="shared" si="2"/>
        <v>3000</v>
      </c>
      <c r="J30" s="50">
        <f t="shared" si="2"/>
        <v>2500</v>
      </c>
      <c r="K30" s="55"/>
      <c r="L30" s="51"/>
      <c r="M30" s="41"/>
    </row>
    <row r="31" spans="1:13" ht="12.75" customHeight="1" hidden="1">
      <c r="A31" s="56"/>
      <c r="B31" s="57"/>
      <c r="C31" s="58"/>
      <c r="D31" s="55">
        <v>832.4</v>
      </c>
      <c r="E31" s="55">
        <v>1196</v>
      </c>
      <c r="F31" s="55">
        <v>1296</v>
      </c>
      <c r="G31" s="50"/>
      <c r="H31" s="50"/>
      <c r="I31" s="50"/>
      <c r="J31" s="55">
        <v>3450</v>
      </c>
      <c r="K31" s="64"/>
      <c r="L31" s="59"/>
      <c r="M31" s="39"/>
    </row>
    <row r="32" spans="1:13" ht="28.5" hidden="1">
      <c r="A32" s="60"/>
      <c r="B32" s="61"/>
      <c r="C32" s="55" t="s">
        <v>33</v>
      </c>
      <c r="D32" s="62">
        <f>D28+D26</f>
        <v>18217.035</v>
      </c>
      <c r="E32" s="62">
        <f>E28</f>
        <v>0</v>
      </c>
      <c r="F32" s="62">
        <f>F28+F26</f>
        <v>3707.035</v>
      </c>
      <c r="G32" s="50">
        <v>0</v>
      </c>
      <c r="H32" s="50">
        <f>H33+H35</f>
        <v>0</v>
      </c>
      <c r="I32" s="50">
        <f>I33+I35</f>
        <v>0</v>
      </c>
      <c r="J32" s="62">
        <f>J28</f>
        <v>0</v>
      </c>
      <c r="K32" s="60"/>
      <c r="L32" s="51"/>
      <c r="M32" s="44"/>
    </row>
    <row r="33" spans="1:13" ht="15.75">
      <c r="A33" s="43"/>
      <c r="B33" s="43"/>
      <c r="C33" s="43"/>
      <c r="D33" s="43"/>
      <c r="E33" s="43"/>
      <c r="F33" s="43"/>
      <c r="G33" s="46"/>
      <c r="H33" s="46"/>
      <c r="I33" s="46"/>
      <c r="J33" s="43"/>
      <c r="K33" s="44"/>
      <c r="L33" s="44"/>
      <c r="M33" s="44"/>
    </row>
    <row r="34" spans="1:13" ht="12.75" customHeight="1">
      <c r="A34" s="43"/>
      <c r="B34" s="43"/>
      <c r="C34" s="43"/>
      <c r="D34" s="43"/>
      <c r="E34" s="45"/>
      <c r="F34" s="43"/>
      <c r="G34" s="42"/>
      <c r="H34" s="42"/>
      <c r="I34" s="42"/>
      <c r="J34" s="43"/>
      <c r="K34" s="44"/>
      <c r="L34" s="44"/>
      <c r="M34" s="44"/>
    </row>
    <row r="35" spans="1:13" ht="15.75">
      <c r="A35" s="44"/>
      <c r="B35" s="44"/>
      <c r="C35" s="44"/>
      <c r="D35" s="44"/>
      <c r="E35" s="45"/>
      <c r="F35" s="44"/>
      <c r="G35" s="47"/>
      <c r="H35" s="47"/>
      <c r="I35" s="47"/>
      <c r="J35" s="44"/>
      <c r="K35" s="44"/>
      <c r="L35" s="44"/>
      <c r="M35" s="44"/>
    </row>
    <row r="36" spans="1:13" ht="15.75">
      <c r="A36" s="44"/>
      <c r="B36" s="44"/>
      <c r="C36" s="44"/>
      <c r="D36" s="44"/>
      <c r="E36" s="45"/>
      <c r="F36" s="44"/>
      <c r="G36" s="43"/>
      <c r="H36" s="43"/>
      <c r="I36" s="43"/>
      <c r="J36" s="44"/>
      <c r="K36" s="44"/>
      <c r="L36" s="44"/>
      <c r="M36" s="44"/>
    </row>
    <row r="37" spans="1:13" ht="15.75">
      <c r="A37" s="44"/>
      <c r="B37" s="44"/>
      <c r="C37" s="44"/>
      <c r="D37" s="44"/>
      <c r="E37" s="45"/>
      <c r="F37" s="44"/>
      <c r="G37" s="43"/>
      <c r="H37" s="43"/>
      <c r="I37" s="43"/>
      <c r="J37" s="44"/>
      <c r="K37" s="44"/>
      <c r="L37" s="44"/>
      <c r="M37" s="44"/>
    </row>
    <row r="38" spans="1:13" ht="15.75">
      <c r="A38" s="44"/>
      <c r="B38" s="44"/>
      <c r="C38" s="44"/>
      <c r="D38" s="44"/>
      <c r="E38" s="45"/>
      <c r="F38" s="44"/>
      <c r="G38" s="44"/>
      <c r="H38" s="44"/>
      <c r="I38" s="44"/>
      <c r="J38" s="44"/>
      <c r="K38" s="44"/>
      <c r="L38" s="44"/>
      <c r="M38" s="44"/>
    </row>
    <row r="39" spans="1:13" ht="15.75">
      <c r="A39" s="44"/>
      <c r="B39" s="44"/>
      <c r="C39" s="44"/>
      <c r="D39" s="44"/>
      <c r="E39" s="45"/>
      <c r="F39" s="44"/>
      <c r="G39" s="44"/>
      <c r="H39" s="44"/>
      <c r="I39" s="44"/>
      <c r="J39" s="44"/>
      <c r="K39" s="44"/>
      <c r="L39" s="44"/>
      <c r="M39" s="44"/>
    </row>
    <row r="40" spans="1:13" ht="15">
      <c r="A40" s="35"/>
      <c r="B40" s="35"/>
      <c r="C40" s="35"/>
      <c r="D40" s="35"/>
      <c r="E40" s="36"/>
      <c r="F40" s="35"/>
      <c r="G40" s="44"/>
      <c r="H40" s="44"/>
      <c r="I40" s="44"/>
      <c r="J40" s="35"/>
      <c r="K40" s="35"/>
      <c r="L40" s="34"/>
      <c r="M40" s="34"/>
    </row>
    <row r="41" spans="1:13" ht="15">
      <c r="A41" s="35"/>
      <c r="B41" s="35"/>
      <c r="C41" s="35"/>
      <c r="D41" s="35"/>
      <c r="E41" s="36"/>
      <c r="F41" s="35"/>
      <c r="G41" s="44"/>
      <c r="H41" s="44"/>
      <c r="I41" s="44"/>
      <c r="J41" s="35"/>
      <c r="K41" s="35"/>
      <c r="L41" s="34"/>
      <c r="M41" s="34"/>
    </row>
    <row r="42" spans="1:13" ht="15">
      <c r="A42" s="35"/>
      <c r="B42" s="35"/>
      <c r="C42" s="35"/>
      <c r="D42" s="35"/>
      <c r="E42" s="36"/>
      <c r="F42" s="35"/>
      <c r="G42" s="44"/>
      <c r="H42" s="44"/>
      <c r="I42" s="44"/>
      <c r="J42" s="35"/>
      <c r="K42" s="35"/>
      <c r="L42" s="34"/>
      <c r="M42" s="34"/>
    </row>
    <row r="43" spans="1:13" ht="12.75">
      <c r="A43" s="35"/>
      <c r="B43" s="35"/>
      <c r="C43" s="35"/>
      <c r="D43" s="35"/>
      <c r="E43" s="36"/>
      <c r="F43" s="35"/>
      <c r="G43" s="35"/>
      <c r="H43" s="35"/>
      <c r="I43" s="35"/>
      <c r="J43" s="35"/>
      <c r="K43" s="35"/>
      <c r="L43" s="34"/>
      <c r="M43" s="34"/>
    </row>
    <row r="44" spans="1:13" ht="12.75">
      <c r="A44" s="35"/>
      <c r="B44" s="35"/>
      <c r="C44" s="35"/>
      <c r="D44" s="35"/>
      <c r="E44" s="36"/>
      <c r="F44" s="35"/>
      <c r="G44" s="35"/>
      <c r="H44" s="35"/>
      <c r="I44" s="35"/>
      <c r="J44" s="35"/>
      <c r="K44" s="35"/>
      <c r="L44" s="34"/>
      <c r="M44" s="34"/>
    </row>
    <row r="45" spans="1:13" ht="12.75">
      <c r="A45" s="35"/>
      <c r="B45" s="35"/>
      <c r="C45" s="35"/>
      <c r="D45" s="35"/>
      <c r="E45" s="36"/>
      <c r="F45" s="35"/>
      <c r="G45" s="35"/>
      <c r="H45" s="35"/>
      <c r="I45" s="35"/>
      <c r="J45" s="35"/>
      <c r="K45" s="35"/>
      <c r="L45" s="34"/>
      <c r="M45" s="34"/>
    </row>
    <row r="46" spans="1:13" ht="12.75">
      <c r="A46" s="35"/>
      <c r="B46" s="35"/>
      <c r="C46" s="35"/>
      <c r="D46" s="35"/>
      <c r="E46" s="36"/>
      <c r="F46" s="35"/>
      <c r="G46" s="35"/>
      <c r="H46" s="35"/>
      <c r="I46" s="35"/>
      <c r="J46" s="35"/>
      <c r="K46" s="35"/>
      <c r="L46" s="34"/>
      <c r="M46" s="34"/>
    </row>
    <row r="47" spans="1:13" ht="12.75">
      <c r="A47" s="35"/>
      <c r="B47" s="35"/>
      <c r="C47" s="35"/>
      <c r="D47" s="35"/>
      <c r="E47" s="36"/>
      <c r="F47" s="35"/>
      <c r="G47" s="35"/>
      <c r="H47" s="35"/>
      <c r="I47" s="35"/>
      <c r="J47" s="35"/>
      <c r="K47" s="35"/>
      <c r="L47" s="34"/>
      <c r="M47" s="34"/>
    </row>
    <row r="48" spans="1:13" ht="12.75">
      <c r="A48" s="35"/>
      <c r="B48" s="35"/>
      <c r="C48" s="35"/>
      <c r="D48" s="35"/>
      <c r="E48" s="36"/>
      <c r="F48" s="35"/>
      <c r="G48" s="35"/>
      <c r="H48" s="35"/>
      <c r="I48" s="35"/>
      <c r="J48" s="35"/>
      <c r="K48" s="35"/>
      <c r="L48" s="34"/>
      <c r="M48" s="34"/>
    </row>
    <row r="49" spans="1:13" ht="12.75">
      <c r="A49" s="35"/>
      <c r="B49" s="35"/>
      <c r="C49" s="35"/>
      <c r="D49" s="35"/>
      <c r="E49" s="36"/>
      <c r="F49" s="35"/>
      <c r="G49" s="35"/>
      <c r="H49" s="35"/>
      <c r="I49" s="35"/>
      <c r="J49" s="35"/>
      <c r="K49" s="35"/>
      <c r="L49" s="34"/>
      <c r="M49" s="34"/>
    </row>
    <row r="50" spans="1:13" ht="12.75">
      <c r="A50" s="35"/>
      <c r="B50" s="35"/>
      <c r="C50" s="35"/>
      <c r="D50" s="35"/>
      <c r="E50" s="36"/>
      <c r="F50" s="35"/>
      <c r="G50" s="35"/>
      <c r="H50" s="35"/>
      <c r="I50" s="35"/>
      <c r="J50" s="35"/>
      <c r="K50" s="35"/>
      <c r="L50" s="34"/>
      <c r="M50" s="34"/>
    </row>
    <row r="51" spans="1:13" ht="12.75">
      <c r="A51" s="35"/>
      <c r="B51" s="35"/>
      <c r="C51" s="35"/>
      <c r="D51" s="35"/>
      <c r="E51" s="36"/>
      <c r="F51" s="35"/>
      <c r="G51" s="35"/>
      <c r="H51" s="35"/>
      <c r="I51" s="35"/>
      <c r="J51" s="35"/>
      <c r="K51" s="35"/>
      <c r="L51" s="34"/>
      <c r="M51" s="34"/>
    </row>
    <row r="52" spans="1:13" ht="12.75">
      <c r="A52" s="35"/>
      <c r="B52" s="35"/>
      <c r="C52" s="35"/>
      <c r="D52" s="35"/>
      <c r="E52" s="36"/>
      <c r="F52" s="35"/>
      <c r="G52" s="35"/>
      <c r="H52" s="35"/>
      <c r="I52" s="35"/>
      <c r="J52" s="35"/>
      <c r="K52" s="35"/>
      <c r="L52" s="34"/>
      <c r="M52" s="34"/>
    </row>
    <row r="53" spans="1:13" ht="12.75">
      <c r="A53" s="35"/>
      <c r="B53" s="35"/>
      <c r="C53" s="35"/>
      <c r="D53" s="35"/>
      <c r="E53" s="36"/>
      <c r="F53" s="35"/>
      <c r="G53" s="35"/>
      <c r="H53" s="35"/>
      <c r="I53" s="35"/>
      <c r="J53" s="35"/>
      <c r="K53" s="35"/>
      <c r="L53" s="34"/>
      <c r="M53" s="34"/>
    </row>
    <row r="54" spans="1:13" ht="12.75">
      <c r="A54" s="35"/>
      <c r="B54" s="35"/>
      <c r="C54" s="35"/>
      <c r="D54" s="35"/>
      <c r="E54" s="36"/>
      <c r="F54" s="35"/>
      <c r="G54" s="35"/>
      <c r="H54" s="35"/>
      <c r="I54" s="35"/>
      <c r="J54" s="35"/>
      <c r="K54" s="35"/>
      <c r="L54" s="34"/>
      <c r="M54" s="34"/>
    </row>
    <row r="55" spans="1:13" ht="12.75">
      <c r="A55" s="35"/>
      <c r="B55" s="35"/>
      <c r="C55" s="35"/>
      <c r="D55" s="35"/>
      <c r="E55" s="36"/>
      <c r="F55" s="35"/>
      <c r="G55" s="35"/>
      <c r="H55" s="35"/>
      <c r="I55" s="35"/>
      <c r="J55" s="35"/>
      <c r="K55" s="35"/>
      <c r="L55" s="34"/>
      <c r="M55" s="34"/>
    </row>
    <row r="56" spans="1:13" ht="12.75">
      <c r="A56" s="34"/>
      <c r="B56" s="34"/>
      <c r="C56" s="34"/>
      <c r="D56" s="34"/>
      <c r="E56" s="36"/>
      <c r="F56" s="34"/>
      <c r="G56" s="35"/>
      <c r="H56" s="35"/>
      <c r="I56" s="35"/>
      <c r="J56" s="34"/>
      <c r="K56" s="34"/>
      <c r="L56" s="34"/>
      <c r="M56" s="34"/>
    </row>
    <row r="57" spans="1:13" ht="12.75">
      <c r="A57" s="34"/>
      <c r="B57" s="34"/>
      <c r="C57" s="34"/>
      <c r="D57" s="34"/>
      <c r="E57" s="36"/>
      <c r="F57" s="34"/>
      <c r="G57" s="35"/>
      <c r="H57" s="35"/>
      <c r="I57" s="35"/>
      <c r="J57" s="34"/>
      <c r="K57" s="34"/>
      <c r="L57" s="34"/>
      <c r="M57" s="34"/>
    </row>
    <row r="58" spans="1:13" ht="12.75">
      <c r="A58" s="34"/>
      <c r="B58" s="34"/>
      <c r="C58" s="34"/>
      <c r="D58" s="34"/>
      <c r="E58" s="34"/>
      <c r="F58" s="34"/>
      <c r="G58" s="35"/>
      <c r="H58" s="35"/>
      <c r="I58" s="35"/>
      <c r="J58" s="34"/>
      <c r="K58" s="34"/>
      <c r="L58" s="34"/>
      <c r="M58" s="34"/>
    </row>
    <row r="59" spans="1:13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1:13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1:13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1:13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1:13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1:13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1:13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1:13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1:13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1:13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1:13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1:13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spans="1:13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1:13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</row>
    <row r="73" spans="1:13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</row>
    <row r="74" spans="1:13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</row>
    <row r="75" spans="1:13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</row>
    <row r="76" spans="1:13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</row>
    <row r="77" spans="1:13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</row>
    <row r="78" spans="1:13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</row>
    <row r="79" spans="1:13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</row>
    <row r="80" spans="1:13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</row>
    <row r="81" spans="1:13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</row>
    <row r="82" spans="1:13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</row>
    <row r="83" spans="1:13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1:13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</row>
    <row r="85" spans="1:13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</row>
    <row r="86" spans="1:13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</row>
    <row r="87" spans="1:13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1:13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</row>
    <row r="89" spans="1:13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</row>
    <row r="90" spans="1:13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</row>
    <row r="91" spans="1:13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</row>
    <row r="92" spans="1:13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1:13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</row>
    <row r="94" spans="1:13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</row>
    <row r="95" spans="1:13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1:13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</row>
    <row r="97" spans="1:13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</row>
    <row r="98" spans="1:13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</row>
    <row r="99" spans="1:13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</row>
    <row r="100" spans="1:13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1:13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1:13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1:13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1:13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1:13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1:13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1:13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1:13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1:13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1:13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1:13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1:13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1:13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1:13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1:13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1:13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</row>
    <row r="119" spans="1:13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1:13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</row>
    <row r="121" spans="1:13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1:13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</row>
    <row r="123" spans="1:13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</row>
    <row r="124" spans="1:13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</row>
    <row r="125" spans="1:13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</row>
    <row r="126" spans="1:13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</row>
    <row r="127" spans="1:13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</row>
    <row r="128" spans="7:9" ht="12.75">
      <c r="G128" s="34"/>
      <c r="H128" s="34"/>
      <c r="I128" s="34"/>
    </row>
    <row r="129" spans="7:9" ht="12.75">
      <c r="G129" s="34"/>
      <c r="H129" s="34"/>
      <c r="I129" s="34"/>
    </row>
    <row r="130" spans="7:9" ht="12.75">
      <c r="G130" s="34"/>
      <c r="H130" s="34"/>
      <c r="I130" s="34"/>
    </row>
  </sheetData>
  <sheetProtection/>
  <mergeCells count="17">
    <mergeCell ref="D2:J2"/>
    <mergeCell ref="D3:J3"/>
    <mergeCell ref="D4:J4"/>
    <mergeCell ref="A13:A14"/>
    <mergeCell ref="B13:B14"/>
    <mergeCell ref="C13:C14"/>
    <mergeCell ref="L13:L14"/>
    <mergeCell ref="H10:L10"/>
    <mergeCell ref="B29:C29"/>
    <mergeCell ref="K13:K14"/>
    <mergeCell ref="D13:J13"/>
    <mergeCell ref="B27:B28"/>
    <mergeCell ref="H8:L8"/>
    <mergeCell ref="I7:L7"/>
    <mergeCell ref="B9:M9"/>
    <mergeCell ref="A12:L12"/>
    <mergeCell ref="A27:A28"/>
  </mergeCells>
  <printOptions/>
  <pageMargins left="0.1968503937007874" right="0" top="0.1968503937007874" bottom="0.1968503937007874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I11" sqref="I11:I12"/>
    </sheetView>
  </sheetViews>
  <sheetFormatPr defaultColWidth="9.00390625" defaultRowHeight="12.75"/>
  <cols>
    <col min="1" max="1" width="4.25390625" style="0" customWidth="1"/>
    <col min="2" max="2" width="27.625" style="0" customWidth="1"/>
    <col min="3" max="4" width="7.875" style="0" customWidth="1"/>
    <col min="5" max="5" width="7.125" style="0" customWidth="1"/>
    <col min="6" max="6" width="7.875" style="0" customWidth="1"/>
    <col min="7" max="7" width="7.75390625" style="0" customWidth="1"/>
    <col min="8" max="8" width="8.125" style="0" customWidth="1"/>
    <col min="9" max="10" width="7.75390625" style="0" customWidth="1"/>
  </cols>
  <sheetData>
    <row r="1" spans="2:9" ht="12.75">
      <c r="B1" t="s">
        <v>22</v>
      </c>
      <c r="C1" s="21"/>
      <c r="D1" s="21"/>
      <c r="E1" s="21" t="s">
        <v>20</v>
      </c>
      <c r="F1" s="21"/>
      <c r="G1" s="21"/>
      <c r="H1" s="21"/>
      <c r="I1" s="21"/>
    </row>
    <row r="2" spans="3:10" ht="12.75">
      <c r="C2" s="77" t="s">
        <v>16</v>
      </c>
      <c r="D2" s="77"/>
      <c r="E2" s="77"/>
      <c r="F2" s="77"/>
      <c r="G2" s="77"/>
      <c r="H2" s="77"/>
      <c r="I2" s="77"/>
      <c r="J2" s="77"/>
    </row>
    <row r="3" spans="3:9" ht="12.75">
      <c r="C3" s="77" t="s">
        <v>17</v>
      </c>
      <c r="D3" s="77"/>
      <c r="E3" s="77"/>
      <c r="F3" s="77"/>
      <c r="G3" s="77"/>
      <c r="H3" s="77"/>
      <c r="I3" s="77"/>
    </row>
    <row r="4" spans="3:9" ht="12.75">
      <c r="C4" s="77" t="s">
        <v>21</v>
      </c>
      <c r="D4" s="77"/>
      <c r="E4" s="77"/>
      <c r="F4" s="77"/>
      <c r="G4" s="77"/>
      <c r="H4" s="77"/>
      <c r="I4" s="77"/>
    </row>
    <row r="6" ht="12.75" hidden="1"/>
    <row r="7" spans="1:10" ht="23.25" customHeight="1">
      <c r="A7" s="3"/>
      <c r="B7" s="97" t="s">
        <v>18</v>
      </c>
      <c r="C7" s="97"/>
      <c r="D7" s="97"/>
      <c r="E7" s="97"/>
      <c r="F7" s="97"/>
      <c r="G7" s="97"/>
      <c r="H7" s="97"/>
      <c r="I7" s="97"/>
      <c r="J7" s="97"/>
    </row>
    <row r="8" spans="2:10" ht="18.75" thickBot="1">
      <c r="B8" s="22" t="s">
        <v>19</v>
      </c>
      <c r="C8" s="22"/>
      <c r="D8" s="22"/>
      <c r="E8" s="22"/>
      <c r="F8" s="22"/>
      <c r="G8" s="22"/>
      <c r="H8" s="22"/>
      <c r="I8" s="22"/>
      <c r="J8" s="22"/>
    </row>
    <row r="9" spans="1:10" ht="46.5" customHeight="1" thickBot="1">
      <c r="A9" s="85" t="s">
        <v>0</v>
      </c>
      <c r="B9" s="85" t="s">
        <v>1</v>
      </c>
      <c r="C9" s="87" t="s">
        <v>2</v>
      </c>
      <c r="D9" s="87"/>
      <c r="E9" s="87"/>
      <c r="F9" s="87"/>
      <c r="G9" s="87"/>
      <c r="H9" s="87"/>
      <c r="I9" s="87"/>
      <c r="J9" s="98" t="s">
        <v>12</v>
      </c>
    </row>
    <row r="10" spans="1:10" ht="16.5" thickBot="1">
      <c r="A10" s="86"/>
      <c r="B10" s="86"/>
      <c r="C10" s="33">
        <v>2014</v>
      </c>
      <c r="D10" s="31">
        <v>2015</v>
      </c>
      <c r="E10" s="30">
        <v>2016</v>
      </c>
      <c r="F10" s="30">
        <v>2017</v>
      </c>
      <c r="G10" s="30">
        <v>2018</v>
      </c>
      <c r="H10" s="30">
        <v>2019</v>
      </c>
      <c r="I10" s="32">
        <v>2020</v>
      </c>
      <c r="J10" s="99"/>
    </row>
    <row r="11" spans="1:10" ht="48" customHeight="1">
      <c r="A11" s="88">
        <v>1</v>
      </c>
      <c r="B11" s="90" t="s">
        <v>3</v>
      </c>
      <c r="C11" s="93">
        <v>174.7</v>
      </c>
      <c r="D11" s="96">
        <f>400+128.9-128.9+62.5</f>
        <v>462.5</v>
      </c>
      <c r="E11" s="93">
        <v>150</v>
      </c>
      <c r="F11" s="93">
        <v>500</v>
      </c>
      <c r="G11" s="93">
        <v>250</v>
      </c>
      <c r="H11" s="93">
        <v>250</v>
      </c>
      <c r="I11" s="93">
        <v>250</v>
      </c>
      <c r="J11" s="29">
        <f>C11+D11+E11+F11+G11+H11+I11</f>
        <v>2037.2</v>
      </c>
    </row>
    <row r="12" spans="1:10" ht="12.75" hidden="1">
      <c r="A12" s="89"/>
      <c r="B12" s="91"/>
      <c r="C12" s="92"/>
      <c r="D12" s="95"/>
      <c r="E12" s="92"/>
      <c r="F12" s="92"/>
      <c r="G12" s="92"/>
      <c r="H12" s="92"/>
      <c r="I12" s="92"/>
      <c r="J12" s="19"/>
    </row>
    <row r="13" spans="1:10" ht="69" customHeight="1">
      <c r="A13" s="79">
        <v>2</v>
      </c>
      <c r="B13" s="7" t="s">
        <v>13</v>
      </c>
      <c r="C13" s="20">
        <v>204.9</v>
      </c>
      <c r="D13" s="18">
        <f aca="true" t="shared" si="0" ref="D13:I13">D17+D18</f>
        <v>278</v>
      </c>
      <c r="E13" s="18">
        <f t="shared" si="0"/>
        <v>200</v>
      </c>
      <c r="F13" s="18">
        <f t="shared" si="0"/>
        <v>150</v>
      </c>
      <c r="G13" s="18">
        <f t="shared" si="0"/>
        <v>350</v>
      </c>
      <c r="H13" s="18">
        <f t="shared" si="0"/>
        <v>350</v>
      </c>
      <c r="I13" s="18">
        <f t="shared" si="0"/>
        <v>350</v>
      </c>
      <c r="J13" s="19">
        <f aca="true" t="shared" si="1" ref="J13:J28">C13+D13+E13+F13+G13+H13+I13</f>
        <v>1882.9</v>
      </c>
    </row>
    <row r="14" spans="1:10" ht="16.5" customHeight="1" hidden="1" thickBot="1">
      <c r="A14" s="80"/>
      <c r="B14" s="8"/>
      <c r="C14" s="20"/>
      <c r="D14" s="18"/>
      <c r="E14" s="20"/>
      <c r="F14" s="20"/>
      <c r="G14" s="20"/>
      <c r="H14" s="20"/>
      <c r="I14" s="20"/>
      <c r="J14" s="19">
        <f t="shared" si="1"/>
        <v>0</v>
      </c>
    </row>
    <row r="15" spans="1:10" ht="15.75" customHeight="1" hidden="1">
      <c r="A15" s="80"/>
      <c r="B15" s="82" t="s">
        <v>4</v>
      </c>
      <c r="C15" s="83"/>
      <c r="D15" s="84"/>
      <c r="E15" s="83"/>
      <c r="F15" s="83"/>
      <c r="G15" s="83"/>
      <c r="H15" s="92"/>
      <c r="I15" s="92"/>
      <c r="J15" s="19">
        <f t="shared" si="1"/>
        <v>0</v>
      </c>
    </row>
    <row r="16" spans="1:10" ht="13.5" customHeight="1" hidden="1" thickBot="1">
      <c r="A16" s="80"/>
      <c r="B16" s="82"/>
      <c r="C16" s="83"/>
      <c r="D16" s="84"/>
      <c r="E16" s="83"/>
      <c r="F16" s="83"/>
      <c r="G16" s="83"/>
      <c r="H16" s="92"/>
      <c r="I16" s="92"/>
      <c r="J16" s="19">
        <f t="shared" si="1"/>
        <v>0</v>
      </c>
    </row>
    <row r="17" spans="1:10" ht="28.5" customHeight="1">
      <c r="A17" s="80"/>
      <c r="B17" s="8" t="s">
        <v>14</v>
      </c>
      <c r="C17" s="5">
        <v>204.9</v>
      </c>
      <c r="D17" s="4">
        <v>149</v>
      </c>
      <c r="E17" s="5">
        <v>120</v>
      </c>
      <c r="F17" s="5">
        <v>150</v>
      </c>
      <c r="G17" s="5">
        <v>350</v>
      </c>
      <c r="H17" s="20">
        <v>350</v>
      </c>
      <c r="I17" s="20">
        <v>350</v>
      </c>
      <c r="J17" s="19">
        <f t="shared" si="1"/>
        <v>1673.9</v>
      </c>
    </row>
    <row r="18" spans="1:10" ht="29.25" customHeight="1">
      <c r="A18" s="81"/>
      <c r="B18" s="8" t="s">
        <v>15</v>
      </c>
      <c r="C18" s="5"/>
      <c r="D18" s="4">
        <v>129</v>
      </c>
      <c r="E18" s="5">
        <v>80</v>
      </c>
      <c r="F18" s="5"/>
      <c r="G18" s="5"/>
      <c r="H18" s="20"/>
      <c r="I18" s="20"/>
      <c r="J18" s="19">
        <f t="shared" si="1"/>
        <v>209</v>
      </c>
    </row>
    <row r="19" spans="1:10" ht="15.75" hidden="1">
      <c r="A19" s="13"/>
      <c r="B19" s="6"/>
      <c r="C19" s="5"/>
      <c r="D19" s="4"/>
      <c r="E19" s="5"/>
      <c r="F19" s="5"/>
      <c r="G19" s="5"/>
      <c r="H19" s="20"/>
      <c r="I19" s="20"/>
      <c r="J19" s="19"/>
    </row>
    <row r="20" spans="1:10" ht="44.25" customHeight="1">
      <c r="A20" s="94">
        <v>3</v>
      </c>
      <c r="B20" s="91" t="s">
        <v>5</v>
      </c>
      <c r="C20" s="92">
        <v>452.8</v>
      </c>
      <c r="D20" s="95">
        <v>150</v>
      </c>
      <c r="E20" s="92">
        <v>150</v>
      </c>
      <c r="F20" s="92">
        <v>150</v>
      </c>
      <c r="G20" s="92">
        <v>400</v>
      </c>
      <c r="H20" s="92">
        <v>400</v>
      </c>
      <c r="I20" s="92">
        <v>400</v>
      </c>
      <c r="J20" s="19">
        <f t="shared" si="1"/>
        <v>2102.8</v>
      </c>
    </row>
    <row r="21" spans="1:10" ht="9" customHeight="1">
      <c r="A21" s="94"/>
      <c r="B21" s="91"/>
      <c r="C21" s="92"/>
      <c r="D21" s="95"/>
      <c r="E21" s="92"/>
      <c r="F21" s="92"/>
      <c r="G21" s="92"/>
      <c r="H21" s="92"/>
      <c r="I21" s="92"/>
      <c r="J21" s="19">
        <f t="shared" si="1"/>
        <v>0</v>
      </c>
    </row>
    <row r="22" spans="1:10" ht="36" customHeight="1">
      <c r="A22" s="14">
        <v>4</v>
      </c>
      <c r="B22" s="7" t="s">
        <v>6</v>
      </c>
      <c r="C22" s="20">
        <v>0</v>
      </c>
      <c r="D22" s="18"/>
      <c r="E22" s="20">
        <v>500</v>
      </c>
      <c r="F22" s="20">
        <v>496</v>
      </c>
      <c r="G22" s="20">
        <v>0</v>
      </c>
      <c r="H22" s="20">
        <v>0</v>
      </c>
      <c r="I22" s="20">
        <v>0</v>
      </c>
      <c r="J22" s="19">
        <f t="shared" si="1"/>
        <v>996</v>
      </c>
    </row>
    <row r="23" spans="1:10" ht="51.75" customHeight="1">
      <c r="A23" s="14">
        <v>5</v>
      </c>
      <c r="B23" s="7" t="s">
        <v>7</v>
      </c>
      <c r="C23" s="20">
        <v>0</v>
      </c>
      <c r="D23" s="18">
        <v>0</v>
      </c>
      <c r="E23" s="20">
        <v>0</v>
      </c>
      <c r="F23" s="20">
        <v>0</v>
      </c>
      <c r="G23" s="20">
        <v>100</v>
      </c>
      <c r="H23" s="20">
        <v>100</v>
      </c>
      <c r="I23" s="20">
        <v>100</v>
      </c>
      <c r="J23" s="19">
        <f t="shared" si="1"/>
        <v>300</v>
      </c>
    </row>
    <row r="24" spans="1:10" ht="80.25" customHeight="1">
      <c r="A24" s="14">
        <v>6</v>
      </c>
      <c r="B24" s="7" t="s">
        <v>8</v>
      </c>
      <c r="C24" s="20">
        <v>0</v>
      </c>
      <c r="D24" s="18">
        <v>0</v>
      </c>
      <c r="E24" s="20">
        <v>0</v>
      </c>
      <c r="F24" s="20">
        <v>0</v>
      </c>
      <c r="G24" s="20">
        <v>600</v>
      </c>
      <c r="H24" s="20">
        <v>600</v>
      </c>
      <c r="I24" s="20">
        <v>600</v>
      </c>
      <c r="J24" s="19">
        <f t="shared" si="1"/>
        <v>1800</v>
      </c>
    </row>
    <row r="25" spans="1:10" ht="49.5" customHeight="1">
      <c r="A25" s="14">
        <v>7</v>
      </c>
      <c r="B25" s="7" t="s">
        <v>9</v>
      </c>
      <c r="C25" s="20">
        <v>0</v>
      </c>
      <c r="D25" s="18">
        <v>0</v>
      </c>
      <c r="E25" s="20">
        <v>0</v>
      </c>
      <c r="F25" s="20">
        <v>0</v>
      </c>
      <c r="G25" s="20">
        <v>250</v>
      </c>
      <c r="H25" s="20">
        <v>250</v>
      </c>
      <c r="I25" s="20">
        <v>250</v>
      </c>
      <c r="J25" s="19">
        <f t="shared" si="1"/>
        <v>750</v>
      </c>
    </row>
    <row r="26" spans="1:10" ht="40.5" customHeight="1" thickBot="1">
      <c r="A26" s="12">
        <v>8</v>
      </c>
      <c r="B26" s="15" t="s">
        <v>10</v>
      </c>
      <c r="C26" s="23">
        <v>0</v>
      </c>
      <c r="D26" s="24">
        <v>0</v>
      </c>
      <c r="E26" s="23">
        <v>0</v>
      </c>
      <c r="F26" s="23">
        <v>0</v>
      </c>
      <c r="G26" s="23">
        <v>1500</v>
      </c>
      <c r="H26" s="23">
        <v>1500</v>
      </c>
      <c r="I26" s="23">
        <v>1500</v>
      </c>
      <c r="J26" s="25">
        <f t="shared" si="1"/>
        <v>4500</v>
      </c>
    </row>
    <row r="27" spans="1:11" ht="28.5" customHeight="1" thickBot="1">
      <c r="A27" s="16"/>
      <c r="B27" s="17" t="s">
        <v>11</v>
      </c>
      <c r="C27" s="26">
        <f aca="true" t="shared" si="2" ref="C27:I27">C11+C13+C20+C22+C23+C24+C25+C26</f>
        <v>832.4000000000001</v>
      </c>
      <c r="D27" s="27">
        <f t="shared" si="2"/>
        <v>890.5</v>
      </c>
      <c r="E27" s="26">
        <f t="shared" si="2"/>
        <v>1000</v>
      </c>
      <c r="F27" s="26">
        <f t="shared" si="2"/>
        <v>1296</v>
      </c>
      <c r="G27" s="26">
        <f t="shared" si="2"/>
        <v>3450</v>
      </c>
      <c r="H27" s="26">
        <f t="shared" si="2"/>
        <v>3450</v>
      </c>
      <c r="I27" s="26">
        <f t="shared" si="2"/>
        <v>3450</v>
      </c>
      <c r="J27" s="28">
        <f t="shared" si="1"/>
        <v>14368.9</v>
      </c>
      <c r="K27" s="9"/>
    </row>
    <row r="28" spans="1:10" ht="16.5" hidden="1" thickBot="1">
      <c r="A28" s="1"/>
      <c r="B28" s="2" t="s">
        <v>11</v>
      </c>
      <c r="C28" s="10">
        <v>832.4</v>
      </c>
      <c r="D28" s="10">
        <v>1196</v>
      </c>
      <c r="E28" s="10">
        <v>1296</v>
      </c>
      <c r="F28" s="10">
        <v>1296</v>
      </c>
      <c r="G28" s="10">
        <v>3450</v>
      </c>
      <c r="H28" s="10">
        <v>3450</v>
      </c>
      <c r="I28" s="10">
        <v>3450</v>
      </c>
      <c r="J28" s="11">
        <f t="shared" si="1"/>
        <v>14970.4</v>
      </c>
    </row>
  </sheetData>
  <sheetProtection/>
  <mergeCells count="35">
    <mergeCell ref="F15:F16"/>
    <mergeCell ref="C11:C12"/>
    <mergeCell ref="D11:D12"/>
    <mergeCell ref="E11:E12"/>
    <mergeCell ref="F11:F12"/>
    <mergeCell ref="B7:J7"/>
    <mergeCell ref="J9:J10"/>
    <mergeCell ref="C3:I3"/>
    <mergeCell ref="C4:I4"/>
    <mergeCell ref="C2:J2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G11:G12"/>
    <mergeCell ref="H11:H12"/>
    <mergeCell ref="I11:I12"/>
    <mergeCell ref="G15:G16"/>
    <mergeCell ref="H15:H16"/>
    <mergeCell ref="I15:I16"/>
    <mergeCell ref="A13:A18"/>
    <mergeCell ref="B15:B16"/>
    <mergeCell ref="C15:C16"/>
    <mergeCell ref="D15:D16"/>
    <mergeCell ref="E15:E16"/>
    <mergeCell ref="A9:A10"/>
    <mergeCell ref="B9:B10"/>
    <mergeCell ref="C9:I9"/>
    <mergeCell ref="A11:A12"/>
    <mergeCell ref="B11:B1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Borz</cp:lastModifiedBy>
  <cp:lastPrinted>2022-02-02T08:40:02Z</cp:lastPrinted>
  <dcterms:created xsi:type="dcterms:W3CDTF">2015-10-13T06:52:14Z</dcterms:created>
  <dcterms:modified xsi:type="dcterms:W3CDTF">2022-02-07T09:06:01Z</dcterms:modified>
  <cp:category/>
  <cp:version/>
  <cp:contentType/>
  <cp:contentStatus/>
</cp:coreProperties>
</file>