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<sst xmlns="http://schemas.openxmlformats.org/spreadsheetml/2006/main" count="283" uniqueCount="165">
  <si>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</si>
  <si>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</si>
  <si>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</si>
  <si>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</si>
  <si>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</si>
  <si>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</si>
  <si>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</si>
  <si>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</si>
  <si>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</si>
  <si>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</si>
  <si>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</si>
  <si>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</si>
  <si>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</si>
  <si>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</si>
  <si>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</si>
  <si>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</si>
  <si>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</si>
  <si>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</si>
  <si>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</si>
  <si>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</si>
  <si>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</si>
  <si>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</si>
  <si>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</si>
  <si>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</si>
  <si>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</si>
  <si>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</si>
  <si>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</si>
  <si>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</si>
  <si>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</si>
  <si>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</si>
  <si>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</si>
  <si>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</si>
  <si>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</si>
  <si>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</si>
  <si>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</si>
  <si>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</si>
  <si>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</si>
  <si>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</si>
  <si>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</si>
  <si>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</si>
  <si>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</si>
  <si>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</si>
  <si>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</si>
  <si>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</si>
  <si>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</si>
  <si>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</si>
  <si>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</si>
  <si>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</si>
  <si>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</si>
  <si>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</si>
  <si>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</si>
  <si>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</si>
  <si>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</si>
  <si>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</si>
  <si>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</si>
  <si>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</si>
  <si>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</si>
  <si>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</si>
  <si>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</si>
  <si>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</si>
  <si>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</si>
  <si>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</si>
  <si>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</si>
  <si>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</si>
  <si>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</si>
  <si>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</si>
  <si>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</si>
  <si>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</si>
  <si>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</si>
  <si>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</si>
  <si>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</si>
  <si>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</si>
  <si>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</si>
  <si>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</si>
  <si>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</si>
  <si>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</si>
  <si>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</si>
  <si>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</si>
  <si>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</si>
  <si>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</si>
  <si>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</si>
  <si>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</si>
  <si>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</si>
  <si>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</si>
  <si>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</si>
  <si>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</si>
  <si>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</si>
  <si>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</si>
  <si>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</si>
  <si>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</si>
  <si>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</si>
  <si>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</si>
  <si>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</si>
  <si>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</si>
  <si>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</si>
  <si>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</si>
  <si>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</si>
  <si>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</si>
  <si>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</si>
  <si>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</si>
  <si>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</si>
  <si>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</si>
  <si>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</si>
  <si>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</si>
  <si>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</si>
  <si>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</si>
  <si>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</si>
  <si>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</si>
  <si>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</si>
  <si>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</si>
  <si>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</si>
  <si>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</si>
  <si>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</si>
  <si>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</si>
  <si>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</si>
  <si>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</si>
  <si>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</si>
  <si>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</si>
  <si>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</si>
  <si>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</si>
  <si>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</si>
  <si>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</si>
  <si>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</si>
  <si>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</si>
  <si>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</si>
  <si>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</si>
  <si>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</si>
  <si>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</si>
  <si>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</si>
  <si>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</si>
  <si>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</si>
  <si>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</si>
  <si>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</si>
  <si>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</si>
  <si>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</si>
  <si>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</si>
  <si>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</si>
  <si>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</si>
  <si>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</si>
  <si>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</si>
  <si>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</si>
  <si>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</si>
  <si>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</si>
  <si>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</si>
  <si>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</si>
  <si>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</si>
  <si>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</si>
  <si>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</si>
  <si>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</si>
  <si>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</si>
  <si>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</si>
  <si>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</si>
  <si>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</si>
  <si>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</si>
  <si>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</si>
  <si>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</si>
  <si>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Ответственный исполнитель  программы (Соисполнитель)</t>
  </si>
  <si>
    <t>Реализация проектов  развития общественной инфраструктуры муниципальных образований, основанных на местных инициативах</t>
  </si>
  <si>
    <t>Отдел организационно-контрольной работы администрации муниципального образования городское поселение "Город Малоярославец" (Отдел организационно-контрольной работы, отдел бухгалтерского учета, финансово-экономический отдел администрации муниципального образования городское поселени "Город Малоярославец")</t>
  </si>
  <si>
    <t xml:space="preserve">всего в т.ч. </t>
  </si>
  <si>
    <t>Осуществление мер поддержки и развития малого и среднего предпринимательства</t>
  </si>
  <si>
    <t xml:space="preserve">                                                                                               Приложение №1</t>
  </si>
  <si>
    <t xml:space="preserve">                                                                             к постановлению администрации</t>
  </si>
  <si>
    <t xml:space="preserve">                                                                               МО ГП "Город Малоярославец"</t>
  </si>
  <si>
    <t xml:space="preserve">                                                                                от    08.11.2018г.                 №1252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</si>
</sst>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169" fontId="0" fillId="35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9" fontId="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169" fontId="0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69" t="s">
        <v>40</v>
      </c>
      <c r="D2" s="69"/>
      <c r="E2" s="69"/>
      <c r="F2" s="69"/>
      <c r="G2" s="69"/>
      <c r="H2" s="69"/>
      <c r="I2" s="69"/>
      <c r="J2" s="69"/>
      <c r="K2" s="69"/>
      <c r="L2" s="8"/>
      <c r="M2" s="8"/>
      <c r="N2" s="8"/>
    </row>
    <row r="3" spans="3:14" ht="18.75">
      <c r="C3" s="38"/>
      <c r="D3" s="69" t="s">
        <v>41</v>
      </c>
      <c r="E3" s="69"/>
      <c r="F3" s="69"/>
      <c r="G3" s="69"/>
      <c r="H3" s="69"/>
      <c r="I3" s="69"/>
      <c r="J3" s="69"/>
      <c r="K3" s="69"/>
      <c r="L3" s="8"/>
      <c r="M3" s="8"/>
      <c r="N3" s="8"/>
    </row>
    <row r="4" spans="3:14" ht="39" customHeight="1">
      <c r="C4" s="70" t="s">
        <v>42</v>
      </c>
      <c r="D4" s="70"/>
      <c r="E4" s="70"/>
      <c r="F4" s="70"/>
      <c r="G4" s="70"/>
      <c r="H4" s="70"/>
      <c r="I4" s="70"/>
      <c r="J4" s="70"/>
      <c r="K4" s="70"/>
      <c r="L4" s="11"/>
      <c r="M4" s="11"/>
      <c r="N4" s="11"/>
    </row>
    <row r="5" spans="3:14" ht="21.75" customHeight="1">
      <c r="C5" s="71" t="s">
        <v>0</v>
      </c>
      <c r="D5" s="68" t="s">
        <v>43</v>
      </c>
      <c r="E5" s="68" t="s">
        <v>44</v>
      </c>
      <c r="F5" s="68" t="s">
        <v>45</v>
      </c>
      <c r="G5" s="68" t="s">
        <v>46</v>
      </c>
      <c r="H5" s="66" t="s">
        <v>47</v>
      </c>
      <c r="I5" s="67"/>
      <c r="J5" s="67"/>
      <c r="K5" s="67"/>
      <c r="L5" s="11"/>
      <c r="M5" s="11"/>
      <c r="N5" s="11"/>
    </row>
    <row r="6" spans="3:14" ht="26.25" customHeight="1">
      <c r="C6" s="71"/>
      <c r="D6" s="68"/>
      <c r="E6" s="68"/>
      <c r="F6" s="68"/>
      <c r="G6" s="68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81" t="s">
        <v>128</v>
      </c>
      <c r="E7" s="82"/>
      <c r="F7" s="82"/>
      <c r="G7" s="82"/>
      <c r="H7" s="82"/>
      <c r="I7" s="82"/>
      <c r="J7" s="82"/>
      <c r="K7" s="83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78" t="s">
        <v>80</v>
      </c>
      <c r="E17" s="79"/>
      <c r="F17" s="79"/>
      <c r="G17" s="79"/>
      <c r="H17" s="79"/>
      <c r="I17" s="79"/>
      <c r="J17" s="79"/>
      <c r="K17" s="80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75" t="s">
        <v>92</v>
      </c>
      <c r="E20" s="76"/>
      <c r="F20" s="76"/>
      <c r="G20" s="76"/>
      <c r="H20" s="76"/>
      <c r="I20" s="76"/>
      <c r="J20" s="76"/>
      <c r="K20" s="77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72" t="s">
        <v>98</v>
      </c>
      <c r="E26" s="73"/>
      <c r="F26" s="73"/>
      <c r="G26" s="73"/>
      <c r="H26" s="73"/>
      <c r="I26" s="73"/>
      <c r="J26" s="73"/>
      <c r="K26" s="74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D26:K26"/>
    <mergeCell ref="D20:K20"/>
    <mergeCell ref="E5:E6"/>
    <mergeCell ref="D5:D6"/>
    <mergeCell ref="D17:K17"/>
    <mergeCell ref="D7:K7"/>
    <mergeCell ref="H5:K5"/>
    <mergeCell ref="F5:F6"/>
    <mergeCell ref="G5:G6"/>
    <mergeCell ref="C2:K2"/>
    <mergeCell ref="D3:K3"/>
    <mergeCell ref="C4:K4"/>
    <mergeCell ref="C5:C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4" t="s">
        <v>38</v>
      </c>
      <c r="C7" s="84"/>
      <c r="D7" s="84"/>
      <c r="E7" s="84"/>
      <c r="F7" s="84"/>
    </row>
    <row r="8" ht="15.75">
      <c r="B8" s="7"/>
    </row>
    <row r="9" spans="2:6" ht="32.25" customHeight="1">
      <c r="B9" s="85" t="s">
        <v>18</v>
      </c>
      <c r="C9" s="85"/>
      <c r="D9" s="85"/>
      <c r="E9" s="85"/>
      <c r="F9" s="85"/>
    </row>
    <row r="10" spans="2:7" ht="30.75" customHeight="1">
      <c r="B10" s="87" t="s">
        <v>142</v>
      </c>
      <c r="C10" s="87"/>
      <c r="D10" s="87"/>
      <c r="E10" s="87"/>
      <c r="F10" s="87"/>
      <c r="G10" s="87"/>
    </row>
    <row r="11" spans="1:7" ht="31.5" customHeight="1">
      <c r="A11" s="86" t="s">
        <v>0</v>
      </c>
      <c r="B11" s="86" t="s">
        <v>15</v>
      </c>
      <c r="C11" s="86" t="s">
        <v>16</v>
      </c>
      <c r="D11" s="89" t="s">
        <v>17</v>
      </c>
      <c r="E11" s="89"/>
      <c r="F11" s="89"/>
      <c r="G11" s="89"/>
    </row>
    <row r="12" spans="1:8" ht="12.75">
      <c r="A12" s="86"/>
      <c r="B12" s="86"/>
      <c r="C12" s="86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88"/>
      <c r="C35" s="88"/>
      <c r="D35" s="88"/>
      <c r="E35" s="88"/>
      <c r="F35" s="88"/>
      <c r="G35" s="88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B4" sqref="B4:K4"/>
    </sheetView>
  </sheetViews>
  <sheetFormatPr defaultColWidth="9.00390625" defaultRowHeight="12.75"/>
  <cols>
    <col min="1" max="1" width="5.00390625" style="0" customWidth="1"/>
    <col min="2" max="2" width="59.125" style="0" customWidth="1"/>
    <col min="3" max="3" width="32.00390625" style="0" hidden="1" customWidth="1"/>
    <col min="4" max="4" width="19.125" style="0" hidden="1" customWidth="1"/>
    <col min="5" max="8" width="0" style="0" hidden="1" customWidth="1"/>
    <col min="9" max="9" width="9.625" style="0" customWidth="1"/>
    <col min="10" max="10" width="15.125" style="0" customWidth="1"/>
  </cols>
  <sheetData>
    <row r="1" spans="2:11" ht="12.75">
      <c r="B1" s="90" t="s">
        <v>161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12.75">
      <c r="B2" s="90" t="s">
        <v>162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12.75">
      <c r="B3" s="90" t="s">
        <v>163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44"/>
      <c r="B4" s="91" t="s">
        <v>164</v>
      </c>
      <c r="C4" s="91"/>
      <c r="D4" s="91"/>
      <c r="E4" s="91"/>
      <c r="F4" s="91"/>
      <c r="G4" s="91"/>
      <c r="H4" s="91"/>
      <c r="I4" s="91"/>
      <c r="J4" s="91"/>
      <c r="K4" s="91"/>
    </row>
    <row r="5" spans="1:11" ht="16.5" customHeight="1">
      <c r="A5" s="92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44"/>
    </row>
    <row r="6" spans="1:10" ht="12.75" hidden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4.75" customHeight="1">
      <c r="A9" s="9" t="s">
        <v>0</v>
      </c>
      <c r="B9" s="58" t="s">
        <v>1</v>
      </c>
      <c r="C9" s="58" t="s">
        <v>156</v>
      </c>
      <c r="D9" s="58" t="s">
        <v>2</v>
      </c>
      <c r="E9" s="55">
        <v>2017</v>
      </c>
      <c r="F9" s="55">
        <v>2018</v>
      </c>
      <c r="G9" s="55">
        <v>2019</v>
      </c>
      <c r="H9" s="55">
        <v>2020</v>
      </c>
      <c r="I9" s="55">
        <v>2021</v>
      </c>
      <c r="J9" s="55" t="s">
        <v>3</v>
      </c>
    </row>
    <row r="10" spans="1:10" ht="17.25" customHeight="1">
      <c r="A10" s="99">
        <v>1</v>
      </c>
      <c r="B10" s="97" t="s">
        <v>143</v>
      </c>
      <c r="C10" s="94" t="s">
        <v>158</v>
      </c>
      <c r="D10" s="59" t="s">
        <v>5</v>
      </c>
      <c r="E10" s="60">
        <f>E12+E14+E15</f>
        <v>19448</v>
      </c>
      <c r="F10" s="60">
        <f>F12+F14+F15</f>
        <v>24214</v>
      </c>
      <c r="G10" s="60">
        <f>G12+G14+G15</f>
        <v>22914</v>
      </c>
      <c r="H10" s="60">
        <f>H12+H14+H15</f>
        <v>22914</v>
      </c>
      <c r="I10" s="60">
        <f>I12+I14+I15</f>
        <v>22914</v>
      </c>
      <c r="J10" s="60">
        <f>E10+F10+G10+H10+I10</f>
        <v>112404</v>
      </c>
    </row>
    <row r="11" spans="1:10" ht="15.75" customHeight="1">
      <c r="A11" s="100"/>
      <c r="B11" s="98"/>
      <c r="C11" s="95"/>
      <c r="D11" s="59" t="s">
        <v>155</v>
      </c>
      <c r="E11" s="60"/>
      <c r="F11" s="60">
        <v>287.9</v>
      </c>
      <c r="G11" s="60"/>
      <c r="H11" s="60"/>
      <c r="I11" s="60"/>
      <c r="J11" s="60">
        <f>E11+F11+G11+H11</f>
        <v>287.9</v>
      </c>
    </row>
    <row r="12" spans="1:10" ht="14.25" customHeight="1">
      <c r="A12" s="64" t="s">
        <v>144</v>
      </c>
      <c r="B12" s="61" t="s">
        <v>147</v>
      </c>
      <c r="C12" s="95"/>
      <c r="D12" s="55" t="s">
        <v>5</v>
      </c>
      <c r="E12" s="56">
        <v>18616</v>
      </c>
      <c r="F12" s="56">
        <f>23054+200</f>
        <v>23254</v>
      </c>
      <c r="G12" s="56">
        <v>21954</v>
      </c>
      <c r="H12" s="56">
        <v>21954</v>
      </c>
      <c r="I12" s="56">
        <v>21954</v>
      </c>
      <c r="J12" s="62">
        <f>E12+F12+G12+H12</f>
        <v>85778</v>
      </c>
    </row>
    <row r="13" spans="1:10" ht="15.75" customHeight="1">
      <c r="A13" s="64"/>
      <c r="B13" s="61" t="s">
        <v>147</v>
      </c>
      <c r="C13" s="95"/>
      <c r="D13" s="55" t="s">
        <v>155</v>
      </c>
      <c r="E13" s="56"/>
      <c r="F13" s="56">
        <v>287.9</v>
      </c>
      <c r="G13" s="56"/>
      <c r="H13" s="56"/>
      <c r="I13" s="56"/>
      <c r="J13" s="62">
        <f>E13+F13+G13+H13</f>
        <v>287.9</v>
      </c>
    </row>
    <row r="14" spans="1:10" ht="12" customHeight="1">
      <c r="A14" s="64" t="s">
        <v>145</v>
      </c>
      <c r="B14" s="61" t="s">
        <v>148</v>
      </c>
      <c r="C14" s="95"/>
      <c r="D14" s="55" t="s">
        <v>5</v>
      </c>
      <c r="E14" s="56">
        <v>93</v>
      </c>
      <c r="F14" s="56">
        <v>150</v>
      </c>
      <c r="G14" s="56">
        <v>150</v>
      </c>
      <c r="H14" s="56">
        <v>150</v>
      </c>
      <c r="I14" s="56">
        <v>150</v>
      </c>
      <c r="J14" s="62">
        <f>E14+F14+G14+H14</f>
        <v>543</v>
      </c>
    </row>
    <row r="15" spans="1:10" ht="26.25" customHeight="1">
      <c r="A15" s="64" t="s">
        <v>146</v>
      </c>
      <c r="B15" s="61" t="s">
        <v>149</v>
      </c>
      <c r="C15" s="95"/>
      <c r="D15" s="55" t="s">
        <v>5</v>
      </c>
      <c r="E15" s="56">
        <v>739</v>
      </c>
      <c r="F15" s="56">
        <v>810</v>
      </c>
      <c r="G15" s="56">
        <v>810</v>
      </c>
      <c r="H15" s="56">
        <v>810</v>
      </c>
      <c r="I15" s="56">
        <v>810</v>
      </c>
      <c r="J15" s="62">
        <f>E15+F15+G15+H15</f>
        <v>3169</v>
      </c>
    </row>
    <row r="16" spans="1:10" ht="15.75" customHeight="1">
      <c r="A16" s="65" t="s">
        <v>23</v>
      </c>
      <c r="B16" s="63" t="s">
        <v>6</v>
      </c>
      <c r="C16" s="95"/>
      <c r="D16" s="59" t="s">
        <v>5</v>
      </c>
      <c r="E16" s="60">
        <f>E17+E18</f>
        <v>2187</v>
      </c>
      <c r="F16" s="60">
        <f>F17+F18</f>
        <v>2661.2</v>
      </c>
      <c r="G16" s="60">
        <f>G17+G18</f>
        <v>2661</v>
      </c>
      <c r="H16" s="60">
        <f>H17+H18</f>
        <v>2661</v>
      </c>
      <c r="I16" s="60">
        <f>I17+I18</f>
        <v>2661</v>
      </c>
      <c r="J16" s="60">
        <f>E16+F16+G16+H16+I16</f>
        <v>12831.2</v>
      </c>
    </row>
    <row r="17" spans="1:10" ht="14.25" customHeight="1">
      <c r="A17" s="64" t="s">
        <v>81</v>
      </c>
      <c r="B17" s="61" t="s">
        <v>147</v>
      </c>
      <c r="C17" s="95"/>
      <c r="D17" s="55" t="s">
        <v>5</v>
      </c>
      <c r="E17" s="56">
        <v>295</v>
      </c>
      <c r="F17" s="56">
        <v>319.2</v>
      </c>
      <c r="G17" s="56">
        <v>319</v>
      </c>
      <c r="H17" s="56">
        <v>319</v>
      </c>
      <c r="I17" s="56">
        <v>319</v>
      </c>
      <c r="J17" s="62">
        <f>E17+F17+G17+H17</f>
        <v>1252.2</v>
      </c>
    </row>
    <row r="18" spans="1:10" ht="17.25" customHeight="1">
      <c r="A18" s="64" t="s">
        <v>84</v>
      </c>
      <c r="B18" s="61" t="s">
        <v>150</v>
      </c>
      <c r="C18" s="95"/>
      <c r="D18" s="55" t="s">
        <v>5</v>
      </c>
      <c r="E18" s="56">
        <v>1892</v>
      </c>
      <c r="F18" s="56">
        <v>2342</v>
      </c>
      <c r="G18" s="56">
        <v>2342</v>
      </c>
      <c r="H18" s="56">
        <v>2342</v>
      </c>
      <c r="I18" s="56">
        <v>2342</v>
      </c>
      <c r="J18" s="62">
        <f>E18+F18+G18+H18</f>
        <v>8918</v>
      </c>
    </row>
    <row r="19" spans="1:10" ht="15" customHeight="1">
      <c r="A19" s="59" t="s">
        <v>7</v>
      </c>
      <c r="B19" s="63" t="s">
        <v>8</v>
      </c>
      <c r="C19" s="95"/>
      <c r="D19" s="59" t="s">
        <v>5</v>
      </c>
      <c r="E19" s="60">
        <v>297</v>
      </c>
      <c r="F19" s="60">
        <v>631</v>
      </c>
      <c r="G19" s="60">
        <v>473</v>
      </c>
      <c r="H19" s="60">
        <v>473</v>
      </c>
      <c r="I19" s="60">
        <v>473</v>
      </c>
      <c r="J19" s="60">
        <f>E19+F19+G19+H19+I19</f>
        <v>2347</v>
      </c>
    </row>
    <row r="20" spans="1:10" ht="14.25" customHeight="1">
      <c r="A20" s="59" t="s">
        <v>9</v>
      </c>
      <c r="B20" s="63" t="s">
        <v>14</v>
      </c>
      <c r="C20" s="95"/>
      <c r="D20" s="59" t="s">
        <v>5</v>
      </c>
      <c r="E20" s="60">
        <v>3162</v>
      </c>
      <c r="F20" s="60">
        <f>2931+872+608+129+2071.2-6-18.5-99.8</f>
        <v>6486.9</v>
      </c>
      <c r="G20" s="60">
        <v>1932</v>
      </c>
      <c r="H20" s="60">
        <v>1932</v>
      </c>
      <c r="I20" s="60">
        <v>1932</v>
      </c>
      <c r="J20" s="60">
        <f>E20+F20+G20+H20+I20</f>
        <v>15444.9</v>
      </c>
    </row>
    <row r="21" spans="1:10" ht="26.25" customHeight="1">
      <c r="A21" s="45" t="s">
        <v>10</v>
      </c>
      <c r="B21" s="63" t="s">
        <v>11</v>
      </c>
      <c r="C21" s="95"/>
      <c r="D21" s="59" t="s">
        <v>5</v>
      </c>
      <c r="E21" s="60">
        <f>E22</f>
        <v>641</v>
      </c>
      <c r="F21" s="60">
        <f>F22</f>
        <v>2000</v>
      </c>
      <c r="G21" s="60">
        <f>G22</f>
        <v>2000</v>
      </c>
      <c r="H21" s="60">
        <f>H22</f>
        <v>2000</v>
      </c>
      <c r="I21" s="60">
        <f>I22</f>
        <v>2000</v>
      </c>
      <c r="J21" s="60">
        <f>E21+F21+G21+H21+I21</f>
        <v>8641</v>
      </c>
    </row>
    <row r="22" spans="1:10" ht="15.75" customHeight="1">
      <c r="A22" s="9" t="s">
        <v>102</v>
      </c>
      <c r="B22" s="61" t="s">
        <v>151</v>
      </c>
      <c r="C22" s="95"/>
      <c r="D22" s="55" t="s">
        <v>5</v>
      </c>
      <c r="E22" s="56">
        <v>641</v>
      </c>
      <c r="F22" s="56">
        <v>2000</v>
      </c>
      <c r="G22" s="56">
        <v>2000</v>
      </c>
      <c r="H22" s="56">
        <v>2000</v>
      </c>
      <c r="I22" s="56">
        <v>2000</v>
      </c>
      <c r="J22" s="62">
        <f>E22+F22+G22+H22</f>
        <v>6641</v>
      </c>
    </row>
    <row r="23" spans="1:10" ht="27.75" customHeight="1">
      <c r="A23" s="45" t="s">
        <v>12</v>
      </c>
      <c r="B23" s="63" t="s">
        <v>13</v>
      </c>
      <c r="C23" s="95"/>
      <c r="D23" s="59" t="s">
        <v>5</v>
      </c>
      <c r="E23" s="60">
        <f>E24</f>
        <v>4400</v>
      </c>
      <c r="F23" s="60">
        <f>F24</f>
        <v>4120</v>
      </c>
      <c r="G23" s="60">
        <f>G24</f>
        <v>4120</v>
      </c>
      <c r="H23" s="60">
        <f>H24</f>
        <v>4120</v>
      </c>
      <c r="I23" s="60">
        <f>I24</f>
        <v>4120</v>
      </c>
      <c r="J23" s="60">
        <f>E23+F23+G23+H23++I23</f>
        <v>20880</v>
      </c>
    </row>
    <row r="24" spans="1:10" ht="15.75" customHeight="1">
      <c r="A24" s="9" t="s">
        <v>152</v>
      </c>
      <c r="B24" s="61" t="s">
        <v>153</v>
      </c>
      <c r="C24" s="95"/>
      <c r="D24" s="55" t="s">
        <v>5</v>
      </c>
      <c r="E24" s="56">
        <v>4400</v>
      </c>
      <c r="F24" s="56">
        <v>4120</v>
      </c>
      <c r="G24" s="56">
        <v>4120</v>
      </c>
      <c r="H24" s="56">
        <v>4120</v>
      </c>
      <c r="I24" s="56">
        <v>4120</v>
      </c>
      <c r="J24" s="62">
        <f>E24+F24+G24+H24</f>
        <v>16760</v>
      </c>
    </row>
    <row r="25" spans="1:10" ht="24.75" customHeight="1">
      <c r="A25" s="45" t="s">
        <v>30</v>
      </c>
      <c r="B25" s="63" t="s">
        <v>154</v>
      </c>
      <c r="C25" s="95"/>
      <c r="D25" s="59" t="s">
        <v>155</v>
      </c>
      <c r="E25" s="60">
        <v>350</v>
      </c>
      <c r="F25" s="60">
        <f>375+276.3</f>
        <v>651.3</v>
      </c>
      <c r="G25" s="60"/>
      <c r="H25" s="60"/>
      <c r="I25" s="60"/>
      <c r="J25" s="60">
        <f>E25+F25+G25+H25</f>
        <v>1001.3</v>
      </c>
    </row>
    <row r="26" spans="1:10" ht="39.75" customHeight="1">
      <c r="A26" s="45" t="s">
        <v>139</v>
      </c>
      <c r="B26" s="63" t="s">
        <v>157</v>
      </c>
      <c r="C26" s="95"/>
      <c r="D26" s="59" t="s">
        <v>5</v>
      </c>
      <c r="E26" s="60"/>
      <c r="F26" s="60">
        <v>50</v>
      </c>
      <c r="G26" s="60">
        <v>50</v>
      </c>
      <c r="H26" s="60">
        <v>50</v>
      </c>
      <c r="I26" s="60">
        <v>50</v>
      </c>
      <c r="J26" s="60">
        <f>E26+F26+G26+H26+I26</f>
        <v>200</v>
      </c>
    </row>
    <row r="27" spans="1:10" ht="25.5" customHeight="1">
      <c r="A27" s="45" t="s">
        <v>140</v>
      </c>
      <c r="B27" s="63" t="s">
        <v>160</v>
      </c>
      <c r="C27" s="96"/>
      <c r="D27" s="59" t="s">
        <v>5</v>
      </c>
      <c r="E27" s="60"/>
      <c r="F27" s="60">
        <v>100</v>
      </c>
      <c r="G27" s="60">
        <v>100</v>
      </c>
      <c r="H27" s="60">
        <v>100</v>
      </c>
      <c r="I27" s="60">
        <v>100</v>
      </c>
      <c r="J27" s="60">
        <f>E27+F27+G27+H27+I27</f>
        <v>400</v>
      </c>
    </row>
    <row r="28" spans="1:12" ht="22.5" customHeight="1">
      <c r="A28" s="9"/>
      <c r="B28" s="47" t="s">
        <v>159</v>
      </c>
      <c r="C28" s="45"/>
      <c r="D28" s="9"/>
      <c r="E28" s="50">
        <f>E10+E16+E19+E20+E21+E23+E25+E26+E27</f>
        <v>30485</v>
      </c>
      <c r="F28" s="51">
        <f>F29+F30</f>
        <v>41202.299999999996</v>
      </c>
      <c r="G28" s="51">
        <f>G10+G16+G19+G20+G21+G23+G25+G26+G27</f>
        <v>34250</v>
      </c>
      <c r="H28" s="51">
        <f>H10+H16+H19+H20+H21+H23+H25+H26+H27</f>
        <v>34250</v>
      </c>
      <c r="I28" s="51">
        <f>I10+I16+I19+I20+I21+I23+I25+I26+I27</f>
        <v>34250</v>
      </c>
      <c r="J28" s="51">
        <f>J29+J30</f>
        <v>174437.30000000002</v>
      </c>
      <c r="K28" s="54"/>
      <c r="L28" s="44"/>
    </row>
    <row r="29" spans="1:12" ht="12.75">
      <c r="A29" s="9"/>
      <c r="B29" s="46" t="s">
        <v>5</v>
      </c>
      <c r="C29" s="1"/>
      <c r="D29" s="1"/>
      <c r="E29" s="52">
        <v>30135</v>
      </c>
      <c r="F29" s="53">
        <f>F10+F16+F19+F20+F21+F23+F26+F27</f>
        <v>40263.1</v>
      </c>
      <c r="G29" s="53">
        <f>G10+G16+G19+G20+G21+G23+G26+G27</f>
        <v>34250</v>
      </c>
      <c r="H29" s="53">
        <f>H10+H16+H19+H20+H21+H23+H26+H27</f>
        <v>34250</v>
      </c>
      <c r="I29" s="53">
        <f>I10+I16+I19+I20+I21+I23+I26+I27</f>
        <v>34250</v>
      </c>
      <c r="J29" s="53">
        <f>J10+J16+J19+J20+J21+J23+J26+J27</f>
        <v>173148.1</v>
      </c>
      <c r="K29" s="57"/>
      <c r="L29" s="57"/>
    </row>
    <row r="30" spans="1:10" ht="12.75">
      <c r="A30" s="1"/>
      <c r="B30" s="46" t="s">
        <v>155</v>
      </c>
      <c r="C30" s="1"/>
      <c r="D30" s="1"/>
      <c r="E30" s="52">
        <v>350</v>
      </c>
      <c r="F30" s="53">
        <f>F25+F13</f>
        <v>939.1999999999999</v>
      </c>
      <c r="G30" s="53">
        <f>G25</f>
        <v>0</v>
      </c>
      <c r="H30" s="53">
        <f>H25</f>
        <v>0</v>
      </c>
      <c r="I30" s="53">
        <v>0</v>
      </c>
      <c r="J30" s="53">
        <f>J11+J25</f>
        <v>1289.1999999999998</v>
      </c>
    </row>
    <row r="31" spans="6:10" ht="12.75">
      <c r="F31" s="49"/>
      <c r="G31" s="49"/>
      <c r="H31" s="49"/>
      <c r="I31" s="49"/>
      <c r="J31" s="49"/>
    </row>
    <row r="32" spans="6:10" ht="12.75">
      <c r="F32" s="49"/>
      <c r="G32" s="49"/>
      <c r="H32" s="49"/>
      <c r="I32" s="49"/>
      <c r="J32" s="49"/>
    </row>
    <row r="33" spans="6:10" ht="12.75">
      <c r="F33" s="49"/>
      <c r="G33" s="49"/>
      <c r="H33" s="49"/>
      <c r="I33" s="49"/>
      <c r="J33" s="49"/>
    </row>
    <row r="37" ht="12.75">
      <c r="A37" s="48"/>
    </row>
  </sheetData>
  <sheetProtection/>
  <mergeCells count="8">
    <mergeCell ref="B1:K1"/>
    <mergeCell ref="B2:K2"/>
    <mergeCell ref="B3:K3"/>
    <mergeCell ref="B4:K4"/>
    <mergeCell ref="A5:J5"/>
    <mergeCell ref="C10:C27"/>
    <mergeCell ref="B10:B11"/>
    <mergeCell ref="A10:A1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2018-05-07T10:37:36Z</cp:lastPrinted>
  <dcterms:created xsi:type="dcterms:W3CDTF">2016-11-18T10:02:45Z</dcterms:created>
  <dcterms:modified xsi:type="dcterms:W3CDTF">2018-11-09T05:11:08Z</dcterms:modified>
  <cp:category/>
  <cp:version/>
  <cp:contentType/>
  <cp:contentStatus/>
</cp:coreProperties>
</file>