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<sst xmlns="http://schemas.openxmlformats.org/spreadsheetml/2006/main" count="115" uniqueCount="63">
  <si>
    <t>Мероприятия</t>
  </si>
  <si>
    <t>Всего рублей</t>
  </si>
  <si>
    <t>местный</t>
  </si>
  <si>
    <t>в т.ч. областной</t>
  </si>
  <si>
    <t>Разработка сметной документации на строительство объекта «Станция обезжелезивания воды производительностью 4000м3/сут на базе трех скважин в г. Малоярославец по ул. Энтузиастов»</t>
  </si>
  <si>
    <t>Внесение изменений и подготовка проектной и рабочей документации по станции обезжелезивания воды производительностью 4000 м3/сут. на базе трех скважин ул. Энтузиастов</t>
  </si>
  <si>
    <t>Капитальный ремонт участка сети водопровода Д-300мм от ул. Мирная  до ул. Победы в МО ГП «Город Малоярославец</t>
  </si>
  <si>
    <t>Замена участка водопроводной сети ул.Мирная,24</t>
  </si>
  <si>
    <t>Капитальный ремонт сети водопровода ДУ-300 мм от ул.Мирная до ул.Коммунистическая</t>
  </si>
  <si>
    <t>Согласование проектной документации «Прохождение трассы водопровода через железнодорожные пути перегона Шемякино - Малоярославец на 119км Московской железной дороги методом продавливания 2</t>
  </si>
  <si>
    <t>Разработка "Проекта организации строительства" по прокладке водопровода под железнодорожными путями на 119 км перегона Шемякино- Малоярославец"</t>
  </si>
  <si>
    <t>Строительство водопроводной сети по ул. Рождественская</t>
  </si>
  <si>
    <t>Ремонт закольцовки водопровода ул.Маяковского до котельной</t>
  </si>
  <si>
    <t>Капитальный ремонт КНС №7 (филиал «Госнити»), ул. Коммунистическая</t>
  </si>
  <si>
    <t>Ремонт аэрационной системы  на городских очистных  сооружениях</t>
  </si>
  <si>
    <t>Капитальный  ремонт водовода Д-400мм от камеры ПК-76 до ПК-77(+77)</t>
  </si>
  <si>
    <t>Капитальный ремонт сети водопровода Д-150мм на д. Маклино (через р. Карижка) в МО ГП «Город Малоярославец»</t>
  </si>
  <si>
    <t>Капитальный ремонт сети водопровода Д-400мм от станции 1-го подъема до станции 2-го подъема (2 нитки) в МО ГП «Город Малоярославец»</t>
  </si>
  <si>
    <t>Проверка сметной документации</t>
  </si>
  <si>
    <t>Капитальный ремонт участка сети водопровода Д-300мм по ул. Российских газовиков (от камеры К-6 до ВК -2) в МО ГП «Город Малоярославец»</t>
  </si>
  <si>
    <t>Капитальный ремонт сетей  водопровода Д-100мм по ул. Ивановская от д. №50 до д.№58 в МО ГП «Город Малоярославец»</t>
  </si>
  <si>
    <t>Капитальный ремонт сети водопровода Д-200мм по ул. Радужная в МО ГП «Город Малоярославец»</t>
  </si>
  <si>
    <t>Капитальный ремонт участка сети водовода Д=315мм от ул. Мирной до водопроводной камеры проходной ООО «Агрисовгаз» в МО ГП «Город Малоярославец»</t>
  </si>
  <si>
    <t>Разработка проекта строительства канализационной сети по ул.Аузина до жилого комплекса микрорайона «Маклино»</t>
  </si>
  <si>
    <t>Строительство канализационной сети по ул.Аузина</t>
  </si>
  <si>
    <t>Строительство канализационной насосной станции на ул.Зимняя</t>
  </si>
  <si>
    <t>Разработка проектно-сметной документации водоотведения микрорайона Заря</t>
  </si>
  <si>
    <t>Разработка сметной документации по объекту «Прохождение трассы водопровода через железнодорожные пути перегона Шемякино-Малоярославец 119 км Московской жд методом продавливания</t>
  </si>
  <si>
    <t>Капитальный ремонт участка сети напорного канализационного коллектора Д-150мм, протяж.132м от КНС №3 (Крупская) в районе жилдомов ул.Щорса, д.7,9(стоимость материалов)</t>
  </si>
  <si>
    <t>Капитальный ремонт по самотечной канализации ДУ-250 по Станционному проезду</t>
  </si>
  <si>
    <t>Примечание</t>
  </si>
  <si>
    <t>№п/п</t>
  </si>
  <si>
    <t>местный бюджет</t>
  </si>
  <si>
    <t>Областной бюджет</t>
  </si>
  <si>
    <t>Капитальный ремонт сети водовода ДУ-150мм    ул.Заводская,                 Стадионная</t>
  </si>
  <si>
    <t>областной бюджет</t>
  </si>
  <si>
    <t>Источ- ник финансирования</t>
  </si>
  <si>
    <t>Разработка проектной и рабочей документации на капитальный ремонт участка сети водопровода Ду-300 мм от ул. Мирная до ул. Коммунистическая</t>
  </si>
  <si>
    <t>Приложение №1</t>
  </si>
  <si>
    <t>ГП "Город Малоярославец"</t>
  </si>
  <si>
    <t xml:space="preserve">к постановлению Администрации МО </t>
  </si>
  <si>
    <r>
      <t>Мероприятия,направленные на развитие водохозяйственного комплекса в Калужской области (</t>
    </r>
    <r>
      <rPr>
        <sz val="10"/>
        <rFont val="Times New Roman"/>
        <family val="1"/>
      </rPr>
      <t>капитальный ремонт сети водопровода Д-400мм от станции 1-го подъема до станции 2-го подъема</t>
    </r>
    <r>
      <rPr>
        <sz val="11"/>
        <rFont val="Times New Roman"/>
        <family val="1"/>
      </rPr>
      <t>)</t>
    </r>
  </si>
  <si>
    <r>
      <t>Проверка сметной документации по объекту «Капитальный ремонт участка сети водопровода Д-300мм от ул.Мирная до ул.Коммуницистическая(</t>
    </r>
    <r>
      <rPr>
        <sz val="9"/>
        <rFont val="Times New Roman"/>
        <family val="1"/>
      </rPr>
      <t xml:space="preserve">участок сети водопровода Ду-300мм от ул.Победы до </t>
    </r>
    <r>
      <rPr>
        <sz val="11"/>
        <rFont val="Times New Roman"/>
        <family val="1"/>
      </rPr>
      <t>ул.Мирная)</t>
    </r>
  </si>
  <si>
    <t>36.</t>
  </si>
  <si>
    <r>
      <t>Проверка сметной документации по объекту «Капитальный ремонт участка сети водопровода Д-300мм от ул.Мирная до ул.Коммуницистическая(</t>
    </r>
    <r>
      <rPr>
        <sz val="9"/>
        <rFont val="Times New Roman"/>
        <family val="1"/>
      </rPr>
      <t>про хождение трассы через железнодорожные пути методом продавливания</t>
    </r>
    <r>
      <rPr>
        <sz val="11"/>
        <rFont val="Times New Roman"/>
        <family val="1"/>
      </rPr>
      <t>)</t>
    </r>
  </si>
  <si>
    <t>Капитальный ремонт скважины №15 в районе железнодорожной станции МО ГП «Город Малоярославец"</t>
  </si>
  <si>
    <t>Капитальный ремонт КНС ул. Рождественская</t>
  </si>
  <si>
    <t>37.</t>
  </si>
  <si>
    <t>Ремонт магистрального водопровода Д-400мм по ул.Радищева</t>
  </si>
  <si>
    <t>Технические условия на разработку рабочего проекта на строительство водопровода ДУ=300мм, в части пересечения железнодорожных путей на 119 км ПК9 перегона Шемякино-Малоярославец Московской железной дороги</t>
  </si>
  <si>
    <t>Ремонт магистрального водопровода Д-400 мм по ул.Радищева</t>
  </si>
  <si>
    <t>Ремонт участка сети магистрального водопровода Ду-400 (от водопроводной камеры ПК  76 под автомобильной дорогой А-130</t>
  </si>
  <si>
    <t>всего</t>
  </si>
  <si>
    <t>Капитальный ремонт сети водопровода  Д-300 мм от Кутузова д.48 до ул. Паровозной д.14 (через ул.Первомайскую и ул.Ст.Садовую)</t>
  </si>
  <si>
    <t xml:space="preserve">Капитальный ремонт сетей водопровод Д-100 мм от ул.Крупская д.12 до ул. Фрунзе д.3 </t>
  </si>
  <si>
    <t xml:space="preserve">Капитальный ремонт сети водопровода Д-300мм по ул. Российских газовиков от камеры К-6 (Российских газовиков д.15) до ВК -2 (ул.Радищева д.59) </t>
  </si>
  <si>
    <t>Капитальный ремонт сети водопровода по ул. Г.Соколова (от ж/д №51 до ж/д №59)</t>
  </si>
  <si>
    <t>Цифровой тетратор "Biotrate" и прибор вакуумного фильтрования ПВФ-35/2Б (для станции обезжелезивания воды по ул.Энтузиастов)</t>
  </si>
  <si>
    <t>Ремонт водопроводной сети по ул. Первомайская</t>
  </si>
  <si>
    <t>общий   31.10.2018</t>
  </si>
  <si>
    <t>к постановлению администрации</t>
  </si>
  <si>
    <t>МО ГП "Город малоярославец"</t>
  </si>
  <si>
    <t>от 09.11.2018г.          №1257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</si>
</sst>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ill="1" applyAlignment="1">
      <alignment/>
    </xf>
    <xf numFmtId="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4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2" fontId="0" fillId="0" borderId="10" xfId="0" applyNumberForma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75" zoomScaleNormal="75" zoomScalePageLayoutView="0" workbookViewId="0" topLeftCell="A1">
      <selection activeCell="N6" sqref="N6"/>
    </sheetView>
  </sheetViews>
  <sheetFormatPr defaultColWidth="9.00390625" defaultRowHeight="12.75"/>
  <cols>
    <col min="1" max="1" width="0.12890625" style="0" customWidth="1"/>
    <col min="2" max="2" width="3.125" style="0" customWidth="1"/>
    <col min="3" max="3" width="94.125" style="0" customWidth="1"/>
    <col min="4" max="4" width="8.75390625" style="0" hidden="1" customWidth="1"/>
    <col min="5" max="5" width="13.00390625" style="0" hidden="1" customWidth="1"/>
    <col min="6" max="6" width="13.25390625" style="0" hidden="1" customWidth="1"/>
    <col min="7" max="8" width="12.00390625" style="0" hidden="1" customWidth="1"/>
    <col min="9" max="9" width="11.75390625" style="0" hidden="1" customWidth="1"/>
    <col min="10" max="10" width="12.00390625" style="0" hidden="1" customWidth="1"/>
    <col min="11" max="11" width="14.25390625" style="0" hidden="1" customWidth="1"/>
    <col min="12" max="12" width="0" style="0" hidden="1" customWidth="1"/>
    <col min="13" max="13" width="10.875" style="0" hidden="1" customWidth="1"/>
    <col min="14" max="14" width="14.125" style="0" customWidth="1"/>
    <col min="15" max="15" width="14.375" style="0" customWidth="1"/>
    <col min="16" max="16" width="15.75390625" style="0" customWidth="1"/>
  </cols>
  <sheetData>
    <row r="1" spans="9:14" ht="12.75">
      <c r="I1" t="s">
        <v>38</v>
      </c>
      <c r="N1" t="s">
        <v>38</v>
      </c>
    </row>
    <row r="2" spans="9:14" ht="12.75">
      <c r="I2" t="s">
        <v>40</v>
      </c>
      <c r="N2" t="s">
        <v>60</v>
      </c>
    </row>
    <row r="3" spans="3:14" ht="18">
      <c r="C3" s="16"/>
      <c r="E3" s="16"/>
      <c r="I3" t="s">
        <v>39</v>
      </c>
      <c r="J3" t="s">
        <v>39</v>
      </c>
      <c r="N3" t="s">
        <v>61</v>
      </c>
    </row>
    <row r="4" spans="9:14" ht="12.75">
      <c r="I4" t="s">
        <v>59</v>
      </c>
      <c r="N4" t="s">
        <v>62</v>
      </c>
    </row>
    <row r="5" ht="12.75" hidden="1"/>
    <row r="6" spans="2:15" ht="19.5" customHeight="1">
      <c r="B6" s="54" t="s">
        <v>31</v>
      </c>
      <c r="C6" s="11" t="s">
        <v>0</v>
      </c>
      <c r="D6" s="12" t="s">
        <v>36</v>
      </c>
      <c r="E6" s="12">
        <v>2014</v>
      </c>
      <c r="F6" s="12">
        <v>2015</v>
      </c>
      <c r="G6" s="18">
        <v>2016</v>
      </c>
      <c r="H6" s="18">
        <v>2017</v>
      </c>
      <c r="I6" s="35">
        <v>2018</v>
      </c>
      <c r="J6" s="18">
        <v>2019</v>
      </c>
      <c r="K6" s="12">
        <v>2020</v>
      </c>
      <c r="L6" s="53" t="s">
        <v>30</v>
      </c>
      <c r="M6" s="53"/>
      <c r="N6" s="1">
        <v>2021</v>
      </c>
      <c r="O6" s="39" t="s">
        <v>52</v>
      </c>
    </row>
    <row r="7" spans="2:16" ht="12.75">
      <c r="B7" s="54"/>
      <c r="C7" s="6" t="s">
        <v>1</v>
      </c>
      <c r="D7" s="6"/>
      <c r="E7" s="7">
        <f>E8+E9</f>
        <v>7845541.15</v>
      </c>
      <c r="F7" s="7">
        <f aca="true" t="shared" si="0" ref="F7:K7">F8+F9</f>
        <v>12891706.67</v>
      </c>
      <c r="G7" s="19">
        <f>G8+G9</f>
        <v>4881658.54</v>
      </c>
      <c r="H7" s="19">
        <f t="shared" si="0"/>
        <v>423018.92</v>
      </c>
      <c r="I7" s="36">
        <f t="shared" si="0"/>
        <v>8948433.14</v>
      </c>
      <c r="J7" s="19">
        <f t="shared" si="0"/>
        <v>1000000</v>
      </c>
      <c r="K7" s="7">
        <f t="shared" si="0"/>
        <v>1000000</v>
      </c>
      <c r="L7" s="48"/>
      <c r="M7" s="48"/>
      <c r="N7" s="8">
        <f>N8+N9</f>
        <v>1000000</v>
      </c>
      <c r="O7" s="37">
        <f>E7+F7+G7+H7+I7+J7+K7+N7</f>
        <v>37990358.42</v>
      </c>
      <c r="P7" s="15"/>
    </row>
    <row r="8" spans="2:15" ht="12.75">
      <c r="B8" s="54"/>
      <c r="C8" s="6" t="s">
        <v>3</v>
      </c>
      <c r="D8" s="6"/>
      <c r="E8" s="7">
        <f>E14+E24</f>
        <v>5092992</v>
      </c>
      <c r="F8" s="7">
        <f>F35</f>
        <v>12020248.14</v>
      </c>
      <c r="G8" s="19">
        <f>G14+G17</f>
        <v>4119303.88</v>
      </c>
      <c r="H8" s="19">
        <v>0</v>
      </c>
      <c r="I8" s="36">
        <f>I26+I33+I42</f>
        <v>7848578</v>
      </c>
      <c r="J8" s="19">
        <v>0</v>
      </c>
      <c r="K8" s="7">
        <f>K46</f>
        <v>0</v>
      </c>
      <c r="L8" s="48"/>
      <c r="M8" s="48"/>
      <c r="N8" s="41">
        <v>0</v>
      </c>
      <c r="O8" s="37">
        <f>E8+F8+G8+H8+I8+J8+K8</f>
        <v>29081122.02</v>
      </c>
    </row>
    <row r="9" spans="2:16" ht="12.75">
      <c r="B9" s="54"/>
      <c r="C9" s="6" t="s">
        <v>2</v>
      </c>
      <c r="D9" s="6"/>
      <c r="E9" s="7">
        <f>E10+E11+E12+E13+E15+E16+E18+E19+E20+E21+E22+E23+E25+E27+E28+E29+E30+E31+E32+E34+E35+E37+E38+E40+E41+E43+E44+E45+E46+E47+E48+E49+E50+E51+E52+E53+E54+E55+E56</f>
        <v>2752549.15</v>
      </c>
      <c r="F9" s="7">
        <f>F15+F53+F54+F56+F57</f>
        <v>871458.53</v>
      </c>
      <c r="G9" s="19">
        <f>G15+G56+G57+G58+G59</f>
        <v>762354.66</v>
      </c>
      <c r="H9" s="19">
        <f>H61</f>
        <v>423018.92</v>
      </c>
      <c r="I9" s="36">
        <f>I25+I32+I41+I62+I63</f>
        <v>1099855.14</v>
      </c>
      <c r="J9" s="19">
        <f>J15</f>
        <v>1000000</v>
      </c>
      <c r="K9" s="42">
        <f>K15</f>
        <v>1000000</v>
      </c>
      <c r="L9" s="48"/>
      <c r="M9" s="48"/>
      <c r="N9" s="42">
        <f>N15</f>
        <v>1000000</v>
      </c>
      <c r="O9" s="37">
        <f>E9+F9+G9+H9+I9+J9+K9+N9</f>
        <v>8909236.399999999</v>
      </c>
      <c r="P9" s="15"/>
    </row>
    <row r="10" spans="2:16" ht="30.75" customHeight="1">
      <c r="B10" s="1">
        <v>1</v>
      </c>
      <c r="C10" s="2" t="s">
        <v>4</v>
      </c>
      <c r="D10" s="3" t="s">
        <v>32</v>
      </c>
      <c r="E10" s="8">
        <v>203410</v>
      </c>
      <c r="F10" s="8"/>
      <c r="G10" s="20"/>
      <c r="H10" s="20"/>
      <c r="I10" s="32"/>
      <c r="J10" s="20"/>
      <c r="K10" s="8"/>
      <c r="L10" s="48"/>
      <c r="M10" s="48"/>
      <c r="N10" s="40"/>
      <c r="O10" s="37">
        <f>E10+F10+G10+H10+I10+J10+K10</f>
        <v>203410</v>
      </c>
      <c r="P10" s="15"/>
    </row>
    <row r="11" spans="2:15" ht="30.75" customHeight="1">
      <c r="B11" s="1">
        <v>2</v>
      </c>
      <c r="C11" s="2" t="s">
        <v>5</v>
      </c>
      <c r="D11" s="3" t="s">
        <v>32</v>
      </c>
      <c r="E11" s="8">
        <v>78413</v>
      </c>
      <c r="F11" s="8"/>
      <c r="G11" s="20"/>
      <c r="H11" s="20"/>
      <c r="I11" s="32"/>
      <c r="J11" s="20"/>
      <c r="K11" s="8"/>
      <c r="L11" s="48"/>
      <c r="M11" s="48"/>
      <c r="N11" s="40"/>
      <c r="O11" s="37">
        <f aca="true" t="shared" si="1" ref="O11:O63">E11+F11+G11+H11+I11+J11+K11</f>
        <v>78413</v>
      </c>
    </row>
    <row r="12" spans="2:15" ht="30.75" customHeight="1">
      <c r="B12" s="1">
        <v>3</v>
      </c>
      <c r="C12" s="2" t="s">
        <v>6</v>
      </c>
      <c r="D12" s="3" t="s">
        <v>32</v>
      </c>
      <c r="E12" s="8"/>
      <c r="F12" s="8"/>
      <c r="G12" s="20"/>
      <c r="H12" s="20"/>
      <c r="I12" s="32"/>
      <c r="J12" s="20"/>
      <c r="K12" s="8"/>
      <c r="L12" s="47"/>
      <c r="M12" s="47"/>
      <c r="N12" s="43"/>
      <c r="O12" s="37">
        <f t="shared" si="1"/>
        <v>0</v>
      </c>
    </row>
    <row r="13" spans="2:15" ht="15.75" customHeight="1">
      <c r="B13" s="1">
        <v>4</v>
      </c>
      <c r="C13" s="2" t="s">
        <v>7</v>
      </c>
      <c r="D13" s="4" t="s">
        <v>32</v>
      </c>
      <c r="E13" s="8">
        <v>99442.14</v>
      </c>
      <c r="F13" s="8"/>
      <c r="G13" s="20"/>
      <c r="H13" s="20"/>
      <c r="I13" s="32"/>
      <c r="J13" s="20"/>
      <c r="K13" s="8"/>
      <c r="L13" s="48"/>
      <c r="M13" s="48"/>
      <c r="N13" s="40"/>
      <c r="O13" s="37">
        <f t="shared" si="1"/>
        <v>99442.14</v>
      </c>
    </row>
    <row r="14" spans="2:15" ht="21.75" customHeight="1">
      <c r="B14" s="53">
        <v>5</v>
      </c>
      <c r="C14" s="55" t="s">
        <v>8</v>
      </c>
      <c r="D14" s="4" t="s">
        <v>33</v>
      </c>
      <c r="E14" s="8">
        <v>4647267</v>
      </c>
      <c r="F14" s="8"/>
      <c r="G14" s="20">
        <v>1754976.66</v>
      </c>
      <c r="H14" s="20"/>
      <c r="I14" s="32"/>
      <c r="J14" s="20"/>
      <c r="K14" s="8"/>
      <c r="L14" s="48"/>
      <c r="M14" s="48"/>
      <c r="N14" s="41"/>
      <c r="O14" s="37">
        <f>E14+F14+G14+H14+I14+J14+K14+N14</f>
        <v>6402243.66</v>
      </c>
    </row>
    <row r="15" spans="2:15" ht="16.5" customHeight="1">
      <c r="B15" s="53"/>
      <c r="C15" s="56"/>
      <c r="D15" s="4" t="s">
        <v>32</v>
      </c>
      <c r="E15" s="8"/>
      <c r="F15" s="8">
        <v>722770.53</v>
      </c>
      <c r="G15" s="20"/>
      <c r="H15" s="20"/>
      <c r="I15" s="32"/>
      <c r="J15" s="20">
        <v>1000000</v>
      </c>
      <c r="K15" s="8">
        <v>1000000</v>
      </c>
      <c r="L15" s="48"/>
      <c r="M15" s="48"/>
      <c r="N15" s="41">
        <v>1000000</v>
      </c>
      <c r="O15" s="37">
        <f>E15+F15+G15+H15+I15+J15+K15+N15</f>
        <v>3722770.5300000003</v>
      </c>
    </row>
    <row r="16" spans="2:15" ht="27.75" customHeight="1">
      <c r="B16" s="1">
        <v>6</v>
      </c>
      <c r="C16" s="2" t="s">
        <v>37</v>
      </c>
      <c r="D16" s="3" t="s">
        <v>32</v>
      </c>
      <c r="E16" s="8">
        <v>175083.19</v>
      </c>
      <c r="F16" s="8"/>
      <c r="G16" s="20"/>
      <c r="H16" s="20"/>
      <c r="I16" s="32"/>
      <c r="J16" s="20"/>
      <c r="K16" s="8"/>
      <c r="L16" s="48"/>
      <c r="M16" s="48"/>
      <c r="N16" s="40"/>
      <c r="O16" s="37">
        <f t="shared" si="1"/>
        <v>175083.19</v>
      </c>
    </row>
    <row r="17" spans="2:15" ht="16.5" customHeight="1">
      <c r="B17" s="59">
        <v>7</v>
      </c>
      <c r="C17" s="57" t="s">
        <v>45</v>
      </c>
      <c r="D17" s="4" t="s">
        <v>33</v>
      </c>
      <c r="E17" s="8"/>
      <c r="F17" s="8"/>
      <c r="G17" s="20">
        <v>2364327.22</v>
      </c>
      <c r="H17" s="20"/>
      <c r="I17" s="32"/>
      <c r="J17" s="20"/>
      <c r="K17" s="8"/>
      <c r="L17" s="40"/>
      <c r="M17" s="40"/>
      <c r="N17" s="40"/>
      <c r="O17" s="37">
        <f t="shared" si="1"/>
        <v>2364327.22</v>
      </c>
    </row>
    <row r="18" spans="2:15" ht="18" customHeight="1">
      <c r="B18" s="61"/>
      <c r="C18" s="58"/>
      <c r="D18" s="3" t="s">
        <v>32</v>
      </c>
      <c r="E18" s="8">
        <v>262703.02</v>
      </c>
      <c r="F18" s="8"/>
      <c r="G18" s="20"/>
      <c r="H18" s="20"/>
      <c r="I18" s="32"/>
      <c r="J18" s="20"/>
      <c r="K18" s="8"/>
      <c r="L18" s="48"/>
      <c r="M18" s="48"/>
      <c r="N18" s="40"/>
      <c r="O18" s="37">
        <f t="shared" si="1"/>
        <v>262703.02</v>
      </c>
    </row>
    <row r="19" spans="2:15" ht="44.25" customHeight="1">
      <c r="B19" s="1">
        <v>8</v>
      </c>
      <c r="C19" s="2" t="s">
        <v>9</v>
      </c>
      <c r="D19" s="3" t="s">
        <v>32</v>
      </c>
      <c r="E19" s="8">
        <v>133052.67</v>
      </c>
      <c r="F19" s="8"/>
      <c r="G19" s="20"/>
      <c r="H19" s="20"/>
      <c r="I19" s="32"/>
      <c r="J19" s="20"/>
      <c r="K19" s="8"/>
      <c r="L19" s="48"/>
      <c r="M19" s="48"/>
      <c r="N19" s="40"/>
      <c r="O19" s="37">
        <f t="shared" si="1"/>
        <v>133052.67</v>
      </c>
    </row>
    <row r="20" spans="2:15" ht="27" customHeight="1">
      <c r="B20" s="1">
        <v>9</v>
      </c>
      <c r="C20" s="2" t="s">
        <v>10</v>
      </c>
      <c r="D20" s="3" t="s">
        <v>32</v>
      </c>
      <c r="E20" s="8">
        <v>75000</v>
      </c>
      <c r="F20" s="8"/>
      <c r="G20" s="20"/>
      <c r="H20" s="20"/>
      <c r="I20" s="32"/>
      <c r="J20" s="20"/>
      <c r="K20" s="8"/>
      <c r="L20" s="48"/>
      <c r="M20" s="48"/>
      <c r="N20" s="40"/>
      <c r="O20" s="37">
        <f t="shared" si="1"/>
        <v>75000</v>
      </c>
    </row>
    <row r="21" spans="2:15" ht="16.5" customHeight="1">
      <c r="B21" s="1">
        <v>10</v>
      </c>
      <c r="C21" s="2" t="s">
        <v>11</v>
      </c>
      <c r="D21" s="3" t="s">
        <v>32</v>
      </c>
      <c r="E21" s="8">
        <v>157918</v>
      </c>
      <c r="F21" s="8"/>
      <c r="G21" s="20"/>
      <c r="H21" s="20"/>
      <c r="I21" s="32"/>
      <c r="J21" s="20"/>
      <c r="K21" s="8"/>
      <c r="L21" s="48"/>
      <c r="M21" s="48"/>
      <c r="N21" s="40"/>
      <c r="O21" s="37">
        <f t="shared" si="1"/>
        <v>157918</v>
      </c>
    </row>
    <row r="22" spans="2:15" ht="18" customHeight="1">
      <c r="B22" s="1">
        <v>11</v>
      </c>
      <c r="C22" s="2" t="s">
        <v>12</v>
      </c>
      <c r="D22" s="3" t="s">
        <v>32</v>
      </c>
      <c r="E22" s="8">
        <v>173923</v>
      </c>
      <c r="F22" s="8"/>
      <c r="G22" s="20"/>
      <c r="H22" s="20"/>
      <c r="I22" s="32"/>
      <c r="J22" s="20"/>
      <c r="K22" s="8"/>
      <c r="L22" s="48"/>
      <c r="M22" s="48"/>
      <c r="N22" s="40"/>
      <c r="O22" s="37">
        <f t="shared" si="1"/>
        <v>173923</v>
      </c>
    </row>
    <row r="23" spans="2:15" ht="13.5" customHeight="1">
      <c r="B23" s="53">
        <v>12</v>
      </c>
      <c r="C23" s="57" t="s">
        <v>34</v>
      </c>
      <c r="D23" s="3" t="s">
        <v>32</v>
      </c>
      <c r="E23" s="8">
        <v>49525</v>
      </c>
      <c r="F23" s="8"/>
      <c r="G23" s="20"/>
      <c r="H23" s="20"/>
      <c r="I23" s="32"/>
      <c r="J23" s="20"/>
      <c r="K23" s="8"/>
      <c r="L23" s="48"/>
      <c r="M23" s="48"/>
      <c r="N23" s="40"/>
      <c r="O23" s="37">
        <f t="shared" si="1"/>
        <v>49525</v>
      </c>
    </row>
    <row r="24" spans="2:15" ht="14.25" customHeight="1">
      <c r="B24" s="53"/>
      <c r="C24" s="58"/>
      <c r="D24" s="3" t="s">
        <v>33</v>
      </c>
      <c r="E24" s="8">
        <v>445725</v>
      </c>
      <c r="F24" s="8"/>
      <c r="G24" s="20"/>
      <c r="H24" s="20"/>
      <c r="I24" s="32"/>
      <c r="J24" s="20"/>
      <c r="K24" s="8"/>
      <c r="L24" s="48"/>
      <c r="M24" s="48"/>
      <c r="N24" s="40"/>
      <c r="O24" s="37">
        <f t="shared" si="1"/>
        <v>445725</v>
      </c>
    </row>
    <row r="25" spans="2:15" ht="34.5" customHeight="1">
      <c r="B25" s="59">
        <v>13</v>
      </c>
      <c r="C25" s="65" t="s">
        <v>53</v>
      </c>
      <c r="D25" s="3" t="s">
        <v>32</v>
      </c>
      <c r="E25" s="26"/>
      <c r="F25" s="26"/>
      <c r="G25" s="20"/>
      <c r="H25" s="20"/>
      <c r="I25" s="32">
        <v>725160.5</v>
      </c>
      <c r="J25" s="20"/>
      <c r="K25" s="8"/>
      <c r="L25" s="47"/>
      <c r="M25" s="47"/>
      <c r="N25" s="43"/>
      <c r="O25" s="37">
        <f t="shared" si="1"/>
        <v>725160.5</v>
      </c>
    </row>
    <row r="26" spans="2:15" ht="23.25" customHeight="1">
      <c r="B26" s="61"/>
      <c r="C26" s="66"/>
      <c r="D26" s="3" t="s">
        <v>33</v>
      </c>
      <c r="E26" s="26"/>
      <c r="F26" s="26"/>
      <c r="G26" s="20"/>
      <c r="H26" s="20"/>
      <c r="I26" s="32">
        <v>6526444.54</v>
      </c>
      <c r="J26" s="20"/>
      <c r="K26" s="8"/>
      <c r="L26" s="43"/>
      <c r="M26" s="43"/>
      <c r="N26" s="43"/>
      <c r="O26" s="37">
        <f t="shared" si="1"/>
        <v>6526444.54</v>
      </c>
    </row>
    <row r="27" spans="2:15" ht="17.25" customHeight="1">
      <c r="B27" s="1">
        <v>14</v>
      </c>
      <c r="C27" s="2" t="s">
        <v>13</v>
      </c>
      <c r="D27" s="3" t="s">
        <v>32</v>
      </c>
      <c r="E27" s="8"/>
      <c r="F27" s="8"/>
      <c r="G27" s="20"/>
      <c r="H27" s="20"/>
      <c r="I27" s="32"/>
      <c r="J27" s="20"/>
      <c r="K27" s="8"/>
      <c r="L27" s="47"/>
      <c r="M27" s="47"/>
      <c r="N27" s="43"/>
      <c r="O27" s="37">
        <f t="shared" si="1"/>
        <v>0</v>
      </c>
    </row>
    <row r="28" spans="2:15" ht="12" customHeight="1">
      <c r="B28" s="1">
        <v>15</v>
      </c>
      <c r="C28" s="2" t="s">
        <v>14</v>
      </c>
      <c r="D28" s="3" t="s">
        <v>32</v>
      </c>
      <c r="E28" s="8"/>
      <c r="F28" s="8"/>
      <c r="G28" s="20"/>
      <c r="H28" s="20"/>
      <c r="I28" s="32"/>
      <c r="J28" s="20"/>
      <c r="K28" s="8"/>
      <c r="L28" s="47"/>
      <c r="M28" s="47"/>
      <c r="N28" s="43"/>
      <c r="O28" s="37">
        <f t="shared" si="1"/>
        <v>0</v>
      </c>
    </row>
    <row r="29" spans="2:15" ht="15.75" customHeight="1">
      <c r="B29" s="1">
        <v>16</v>
      </c>
      <c r="C29" s="2" t="s">
        <v>15</v>
      </c>
      <c r="D29" s="3" t="s">
        <v>32</v>
      </c>
      <c r="E29" s="8"/>
      <c r="F29" s="8"/>
      <c r="G29" s="20"/>
      <c r="H29" s="20"/>
      <c r="I29" s="32"/>
      <c r="J29" s="20"/>
      <c r="K29" s="8"/>
      <c r="L29" s="47"/>
      <c r="M29" s="47"/>
      <c r="N29" s="43"/>
      <c r="O29" s="37">
        <f t="shared" si="1"/>
        <v>0</v>
      </c>
    </row>
    <row r="30" spans="2:15" ht="16.5" customHeight="1">
      <c r="B30" s="1">
        <v>17</v>
      </c>
      <c r="C30" s="2" t="s">
        <v>46</v>
      </c>
      <c r="D30" s="3" t="s">
        <v>32</v>
      </c>
      <c r="E30" s="8"/>
      <c r="F30" s="8"/>
      <c r="G30" s="20"/>
      <c r="H30" s="20"/>
      <c r="I30" s="32"/>
      <c r="J30" s="20"/>
      <c r="K30" s="8"/>
      <c r="L30" s="48"/>
      <c r="M30" s="48"/>
      <c r="N30" s="40"/>
      <c r="O30" s="37">
        <f t="shared" si="1"/>
        <v>0</v>
      </c>
    </row>
    <row r="31" spans="2:15" ht="27.75" customHeight="1">
      <c r="B31" s="1">
        <v>18</v>
      </c>
      <c r="C31" s="2" t="s">
        <v>16</v>
      </c>
      <c r="D31" s="3" t="s">
        <v>32</v>
      </c>
      <c r="E31" s="8"/>
      <c r="F31" s="8"/>
      <c r="G31" s="20"/>
      <c r="H31" s="20"/>
      <c r="I31" s="32"/>
      <c r="J31" s="20"/>
      <c r="K31" s="8"/>
      <c r="L31" s="47"/>
      <c r="M31" s="47"/>
      <c r="N31" s="43"/>
      <c r="O31" s="37">
        <f t="shared" si="1"/>
        <v>0</v>
      </c>
    </row>
    <row r="32" spans="1:15" ht="15" customHeight="1">
      <c r="A32" s="49">
        <v>19</v>
      </c>
      <c r="B32" s="50"/>
      <c r="C32" s="65" t="s">
        <v>54</v>
      </c>
      <c r="D32" s="3" t="s">
        <v>32</v>
      </c>
      <c r="E32" s="26"/>
      <c r="F32" s="26"/>
      <c r="G32" s="21"/>
      <c r="H32" s="20"/>
      <c r="I32" s="32">
        <v>19867.18</v>
      </c>
      <c r="J32" s="20"/>
      <c r="K32" s="8"/>
      <c r="L32" s="48"/>
      <c r="M32" s="48"/>
      <c r="N32" s="40"/>
      <c r="O32" s="37">
        <f t="shared" si="1"/>
        <v>19867.18</v>
      </c>
    </row>
    <row r="33" spans="1:15" ht="16.5" customHeight="1">
      <c r="A33" s="49"/>
      <c r="B33" s="50"/>
      <c r="C33" s="66"/>
      <c r="D33" s="3" t="s">
        <v>33</v>
      </c>
      <c r="E33" s="26"/>
      <c r="F33" s="26"/>
      <c r="G33" s="21"/>
      <c r="H33" s="20"/>
      <c r="I33" s="32">
        <v>178804.7</v>
      </c>
      <c r="J33" s="20"/>
      <c r="K33" s="8"/>
      <c r="L33" s="40"/>
      <c r="M33" s="40"/>
      <c r="N33" s="40"/>
      <c r="O33" s="37">
        <f t="shared" si="1"/>
        <v>178804.7</v>
      </c>
    </row>
    <row r="34" spans="2:15" ht="27" customHeight="1">
      <c r="B34" s="59">
        <v>20</v>
      </c>
      <c r="C34" s="63" t="s">
        <v>17</v>
      </c>
      <c r="D34" s="3" t="s">
        <v>32</v>
      </c>
      <c r="E34" s="8">
        <v>1335583.13</v>
      </c>
      <c r="F34" s="8"/>
      <c r="G34" s="21"/>
      <c r="H34" s="20"/>
      <c r="I34" s="32"/>
      <c r="J34" s="20"/>
      <c r="K34" s="8"/>
      <c r="L34" s="48"/>
      <c r="M34" s="48"/>
      <c r="N34" s="40"/>
      <c r="O34" s="37">
        <f t="shared" si="1"/>
        <v>1335583.13</v>
      </c>
    </row>
    <row r="35" spans="2:15" ht="34.5" customHeight="1" hidden="1">
      <c r="B35" s="60"/>
      <c r="C35" s="64"/>
      <c r="D35" s="3" t="s">
        <v>35</v>
      </c>
      <c r="E35" s="8"/>
      <c r="F35" s="8">
        <v>12020248.14</v>
      </c>
      <c r="G35" s="20"/>
      <c r="H35" s="20"/>
      <c r="I35" s="32"/>
      <c r="J35" s="20"/>
      <c r="K35" s="8"/>
      <c r="L35" s="47"/>
      <c r="M35" s="47"/>
      <c r="N35" s="43"/>
      <c r="O35" s="37">
        <f t="shared" si="1"/>
        <v>12020248.14</v>
      </c>
    </row>
    <row r="36" spans="2:15" ht="34.5" customHeight="1">
      <c r="B36" s="61"/>
      <c r="C36" s="44" t="s">
        <v>41</v>
      </c>
      <c r="D36" s="3" t="s">
        <v>35</v>
      </c>
      <c r="E36" s="8"/>
      <c r="F36" s="8">
        <v>12020248.14</v>
      </c>
      <c r="G36" s="20"/>
      <c r="H36" s="20"/>
      <c r="I36" s="32"/>
      <c r="J36" s="20"/>
      <c r="K36" s="8"/>
      <c r="L36" s="47"/>
      <c r="M36" s="47"/>
      <c r="N36" s="43"/>
      <c r="O36" s="37">
        <f t="shared" si="1"/>
        <v>12020248.14</v>
      </c>
    </row>
    <row r="37" spans="2:15" ht="17.25" customHeight="1">
      <c r="B37" s="1">
        <v>21</v>
      </c>
      <c r="C37" s="2" t="s">
        <v>18</v>
      </c>
      <c r="D37" s="3" t="s">
        <v>32</v>
      </c>
      <c r="E37" s="8">
        <v>8496</v>
      </c>
      <c r="F37" s="8"/>
      <c r="G37" s="20"/>
      <c r="H37" s="20"/>
      <c r="I37" s="32"/>
      <c r="J37" s="20"/>
      <c r="K37" s="8"/>
      <c r="L37" s="48"/>
      <c r="M37" s="48"/>
      <c r="N37" s="40"/>
      <c r="O37" s="37">
        <f t="shared" si="1"/>
        <v>8496</v>
      </c>
    </row>
    <row r="38" spans="1:15" ht="27" customHeight="1">
      <c r="A38" s="51">
        <v>22</v>
      </c>
      <c r="B38" s="52"/>
      <c r="C38" s="65" t="s">
        <v>55</v>
      </c>
      <c r="D38" s="3" t="s">
        <v>32</v>
      </c>
      <c r="E38" s="26"/>
      <c r="F38" s="26"/>
      <c r="G38" s="20"/>
      <c r="H38" s="20"/>
      <c r="I38" s="32"/>
      <c r="J38" s="20"/>
      <c r="K38" s="8"/>
      <c r="L38" s="47"/>
      <c r="M38" s="47"/>
      <c r="N38" s="43"/>
      <c r="O38" s="37">
        <f t="shared" si="1"/>
        <v>0</v>
      </c>
    </row>
    <row r="39" spans="1:15" ht="13.5" customHeight="1">
      <c r="A39" s="51"/>
      <c r="B39" s="52"/>
      <c r="C39" s="66"/>
      <c r="D39" s="3" t="s">
        <v>35</v>
      </c>
      <c r="E39" s="26"/>
      <c r="F39" s="26"/>
      <c r="G39" s="20"/>
      <c r="H39" s="20"/>
      <c r="I39" s="32"/>
      <c r="J39" s="20"/>
      <c r="K39" s="8"/>
      <c r="L39" s="43"/>
      <c r="M39" s="43"/>
      <c r="N39" s="43"/>
      <c r="O39" s="37">
        <f t="shared" si="1"/>
        <v>0</v>
      </c>
    </row>
    <row r="40" spans="2:15" ht="34.5" customHeight="1">
      <c r="B40" s="1">
        <v>23</v>
      </c>
      <c r="C40" s="2" t="s">
        <v>20</v>
      </c>
      <c r="D40" s="3" t="s">
        <v>32</v>
      </c>
      <c r="E40" s="8"/>
      <c r="F40" s="8"/>
      <c r="G40" s="20"/>
      <c r="H40" s="20"/>
      <c r="I40" s="32"/>
      <c r="J40" s="20"/>
      <c r="K40" s="8"/>
      <c r="L40" s="47"/>
      <c r="M40" s="47"/>
      <c r="N40" s="43"/>
      <c r="O40" s="37">
        <f t="shared" si="1"/>
        <v>0</v>
      </c>
    </row>
    <row r="41" spans="2:15" ht="23.25" customHeight="1">
      <c r="B41" s="59">
        <v>24</v>
      </c>
      <c r="C41" s="65" t="s">
        <v>56</v>
      </c>
      <c r="D41" s="3" t="s">
        <v>32</v>
      </c>
      <c r="E41" s="26"/>
      <c r="F41" s="26"/>
      <c r="G41" s="20"/>
      <c r="H41" s="20"/>
      <c r="I41" s="32">
        <v>127036.46</v>
      </c>
      <c r="J41" s="20"/>
      <c r="K41" s="8"/>
      <c r="L41" s="48"/>
      <c r="M41" s="48"/>
      <c r="N41" s="40"/>
      <c r="O41" s="37">
        <f t="shared" si="1"/>
        <v>127036.46</v>
      </c>
    </row>
    <row r="42" spans="2:15" ht="21" customHeight="1">
      <c r="B42" s="61"/>
      <c r="C42" s="66"/>
      <c r="D42" s="3" t="s">
        <v>35</v>
      </c>
      <c r="E42" s="26"/>
      <c r="F42" s="26"/>
      <c r="G42" s="20"/>
      <c r="H42" s="20"/>
      <c r="I42" s="32">
        <v>1143328.76</v>
      </c>
      <c r="J42" s="20"/>
      <c r="K42" s="8"/>
      <c r="L42" s="40"/>
      <c r="M42" s="40"/>
      <c r="N42" s="40"/>
      <c r="O42" s="37">
        <f t="shared" si="1"/>
        <v>1143328.76</v>
      </c>
    </row>
    <row r="43" spans="2:15" ht="15.75" customHeight="1">
      <c r="B43" s="1">
        <v>25</v>
      </c>
      <c r="C43" s="2" t="s">
        <v>21</v>
      </c>
      <c r="D43" s="3" t="s">
        <v>32</v>
      </c>
      <c r="E43" s="8"/>
      <c r="F43" s="8"/>
      <c r="G43" s="20"/>
      <c r="H43" s="20"/>
      <c r="I43" s="32"/>
      <c r="J43" s="20"/>
      <c r="K43" s="8"/>
      <c r="L43" s="48"/>
      <c r="M43" s="48"/>
      <c r="N43" s="40"/>
      <c r="O43" s="37">
        <f t="shared" si="1"/>
        <v>0</v>
      </c>
    </row>
    <row r="44" spans="2:15" ht="33.75" customHeight="1">
      <c r="B44" s="1">
        <v>26</v>
      </c>
      <c r="C44" s="2" t="s">
        <v>19</v>
      </c>
      <c r="D44" s="3" t="s">
        <v>32</v>
      </c>
      <c r="E44" s="8"/>
      <c r="F44" s="8"/>
      <c r="G44" s="20"/>
      <c r="H44" s="20"/>
      <c r="I44" s="32"/>
      <c r="J44" s="20"/>
      <c r="K44" s="8"/>
      <c r="L44" s="47"/>
      <c r="M44" s="47"/>
      <c r="N44" s="43"/>
      <c r="O44" s="37">
        <f t="shared" si="1"/>
        <v>0</v>
      </c>
    </row>
    <row r="45" spans="2:15" ht="18" customHeight="1">
      <c r="B45" s="53">
        <v>27</v>
      </c>
      <c r="C45" s="57" t="s">
        <v>22</v>
      </c>
      <c r="D45" s="3" t="s">
        <v>32</v>
      </c>
      <c r="E45" s="8"/>
      <c r="F45" s="8"/>
      <c r="G45" s="20"/>
      <c r="H45" s="20"/>
      <c r="I45" s="32"/>
      <c r="J45" s="20"/>
      <c r="K45" s="8"/>
      <c r="L45" s="47"/>
      <c r="M45" s="47"/>
      <c r="N45" s="43"/>
      <c r="O45" s="37">
        <f t="shared" si="1"/>
        <v>0</v>
      </c>
    </row>
    <row r="46" spans="2:15" ht="27" customHeight="1">
      <c r="B46" s="53"/>
      <c r="C46" s="58"/>
      <c r="D46" s="3" t="s">
        <v>35</v>
      </c>
      <c r="E46" s="8"/>
      <c r="F46" s="8"/>
      <c r="G46" s="20"/>
      <c r="H46" s="20"/>
      <c r="I46" s="32"/>
      <c r="J46" s="20"/>
      <c r="K46" s="8"/>
      <c r="L46" s="47"/>
      <c r="M46" s="47"/>
      <c r="N46" s="43"/>
      <c r="O46" s="37">
        <f t="shared" si="1"/>
        <v>0</v>
      </c>
    </row>
    <row r="47" spans="2:15" ht="33.75" customHeight="1">
      <c r="B47" s="1">
        <v>28</v>
      </c>
      <c r="C47" s="2" t="s">
        <v>23</v>
      </c>
      <c r="D47" s="3" t="s">
        <v>32</v>
      </c>
      <c r="E47" s="8"/>
      <c r="F47" s="8"/>
      <c r="G47" s="20"/>
      <c r="H47" s="20"/>
      <c r="I47" s="32"/>
      <c r="J47" s="20"/>
      <c r="K47" s="8"/>
      <c r="L47" s="47"/>
      <c r="M47" s="47"/>
      <c r="N47" s="43"/>
      <c r="O47" s="37">
        <f t="shared" si="1"/>
        <v>0</v>
      </c>
    </row>
    <row r="48" spans="2:15" ht="13.5" customHeight="1">
      <c r="B48" s="53">
        <v>29</v>
      </c>
      <c r="C48" s="63" t="s">
        <v>24</v>
      </c>
      <c r="D48" s="3" t="s">
        <v>32</v>
      </c>
      <c r="E48" s="8"/>
      <c r="F48" s="8"/>
      <c r="G48" s="20"/>
      <c r="H48" s="20"/>
      <c r="I48" s="32"/>
      <c r="J48" s="20"/>
      <c r="K48" s="8"/>
      <c r="L48" s="47"/>
      <c r="M48" s="47"/>
      <c r="N48" s="43"/>
      <c r="O48" s="37">
        <f t="shared" si="1"/>
        <v>0</v>
      </c>
    </row>
    <row r="49" spans="2:15" ht="17.25" customHeight="1">
      <c r="B49" s="53"/>
      <c r="C49" s="64"/>
      <c r="D49" s="3" t="s">
        <v>35</v>
      </c>
      <c r="E49" s="8"/>
      <c r="F49" s="8"/>
      <c r="G49" s="20"/>
      <c r="H49" s="20"/>
      <c r="I49" s="32"/>
      <c r="J49" s="20"/>
      <c r="K49" s="8"/>
      <c r="L49" s="47"/>
      <c r="M49" s="47"/>
      <c r="N49" s="43"/>
      <c r="O49" s="37">
        <f t="shared" si="1"/>
        <v>0</v>
      </c>
    </row>
    <row r="50" spans="2:15" ht="15" customHeight="1">
      <c r="B50" s="53">
        <v>30</v>
      </c>
      <c r="C50" s="63" t="s">
        <v>25</v>
      </c>
      <c r="D50" s="3" t="s">
        <v>32</v>
      </c>
      <c r="E50" s="8"/>
      <c r="F50" s="8"/>
      <c r="G50" s="20"/>
      <c r="H50" s="20"/>
      <c r="I50" s="32"/>
      <c r="J50" s="20"/>
      <c r="K50" s="8"/>
      <c r="L50" s="48"/>
      <c r="M50" s="48"/>
      <c r="N50" s="40"/>
      <c r="O50" s="37">
        <f t="shared" si="1"/>
        <v>0</v>
      </c>
    </row>
    <row r="51" spans="2:15" ht="16.5" customHeight="1">
      <c r="B51" s="53"/>
      <c r="C51" s="64"/>
      <c r="D51" s="3" t="s">
        <v>35</v>
      </c>
      <c r="E51" s="8"/>
      <c r="F51" s="8"/>
      <c r="G51" s="20"/>
      <c r="H51" s="20"/>
      <c r="I51" s="32"/>
      <c r="J51" s="20"/>
      <c r="K51" s="8"/>
      <c r="L51" s="48"/>
      <c r="M51" s="48"/>
      <c r="N51" s="40"/>
      <c r="O51" s="37">
        <f t="shared" si="1"/>
        <v>0</v>
      </c>
    </row>
    <row r="52" spans="2:15" ht="18.75" customHeight="1">
      <c r="B52" s="1">
        <v>31</v>
      </c>
      <c r="C52" s="2" t="s">
        <v>26</v>
      </c>
      <c r="D52" s="3" t="s">
        <v>32</v>
      </c>
      <c r="E52" s="8"/>
      <c r="F52" s="8"/>
      <c r="G52" s="20"/>
      <c r="H52" s="20"/>
      <c r="I52" s="32"/>
      <c r="J52" s="20"/>
      <c r="K52" s="8"/>
      <c r="L52" s="48"/>
      <c r="M52" s="48"/>
      <c r="N52" s="40"/>
      <c r="O52" s="37">
        <f t="shared" si="1"/>
        <v>0</v>
      </c>
    </row>
    <row r="53" spans="2:15" ht="45.75" customHeight="1">
      <c r="B53" s="1">
        <v>32</v>
      </c>
      <c r="C53" s="2" t="s">
        <v>42</v>
      </c>
      <c r="D53" s="3" t="s">
        <v>32</v>
      </c>
      <c r="E53" s="8"/>
      <c r="F53" s="8">
        <v>5428</v>
      </c>
      <c r="G53" s="20"/>
      <c r="H53" s="20"/>
      <c r="I53" s="32"/>
      <c r="J53" s="20"/>
      <c r="K53" s="8"/>
      <c r="L53" s="48"/>
      <c r="M53" s="48"/>
      <c r="N53" s="40"/>
      <c r="O53" s="37">
        <f t="shared" si="1"/>
        <v>5428</v>
      </c>
    </row>
    <row r="54" spans="2:15" ht="50.25" customHeight="1">
      <c r="B54" s="1">
        <v>33</v>
      </c>
      <c r="C54" s="2" t="s">
        <v>27</v>
      </c>
      <c r="D54" s="3" t="s">
        <v>32</v>
      </c>
      <c r="E54" s="8"/>
      <c r="F54" s="8">
        <v>35000</v>
      </c>
      <c r="G54" s="20"/>
      <c r="H54" s="20"/>
      <c r="I54" s="32"/>
      <c r="J54" s="20"/>
      <c r="K54" s="8"/>
      <c r="L54" s="48"/>
      <c r="M54" s="48"/>
      <c r="N54" s="40"/>
      <c r="O54" s="37">
        <f t="shared" si="1"/>
        <v>35000</v>
      </c>
    </row>
    <row r="55" spans="2:15" ht="35.25" customHeight="1">
      <c r="B55" s="1">
        <v>34</v>
      </c>
      <c r="C55" s="14" t="s">
        <v>28</v>
      </c>
      <c r="D55" s="3" t="s">
        <v>32</v>
      </c>
      <c r="E55" s="8"/>
      <c r="F55" s="8"/>
      <c r="G55" s="20"/>
      <c r="H55" s="20"/>
      <c r="I55" s="32"/>
      <c r="J55" s="20"/>
      <c r="K55" s="8"/>
      <c r="L55" s="48"/>
      <c r="M55" s="48"/>
      <c r="N55" s="40"/>
      <c r="O55" s="37">
        <f t="shared" si="1"/>
        <v>0</v>
      </c>
    </row>
    <row r="56" spans="2:15" ht="19.5" customHeight="1">
      <c r="B56" s="1">
        <v>35</v>
      </c>
      <c r="C56" s="2" t="s">
        <v>29</v>
      </c>
      <c r="D56" s="3" t="s">
        <v>32</v>
      </c>
      <c r="E56" s="8"/>
      <c r="F56" s="8">
        <v>100000</v>
      </c>
      <c r="G56" s="20">
        <v>374090</v>
      </c>
      <c r="H56" s="20"/>
      <c r="I56" s="32"/>
      <c r="J56" s="20"/>
      <c r="K56" s="8"/>
      <c r="L56" s="48"/>
      <c r="M56" s="48"/>
      <c r="N56" s="40"/>
      <c r="O56" s="37">
        <f t="shared" si="1"/>
        <v>474090</v>
      </c>
    </row>
    <row r="57" spans="2:15" ht="45" customHeight="1">
      <c r="B57" s="1" t="s">
        <v>43</v>
      </c>
      <c r="C57" s="2" t="s">
        <v>44</v>
      </c>
      <c r="D57" s="3" t="s">
        <v>32</v>
      </c>
      <c r="E57" s="9"/>
      <c r="F57" s="10">
        <v>8260</v>
      </c>
      <c r="G57" s="22">
        <v>3540</v>
      </c>
      <c r="H57" s="25"/>
      <c r="I57" s="33"/>
      <c r="J57" s="25"/>
      <c r="K57" s="9"/>
      <c r="L57" s="62"/>
      <c r="M57" s="62"/>
      <c r="N57" s="45"/>
      <c r="O57" s="37">
        <f t="shared" si="1"/>
        <v>11800</v>
      </c>
    </row>
    <row r="58" spans="2:15" ht="14.25" customHeight="1">
      <c r="B58" s="17" t="s">
        <v>47</v>
      </c>
      <c r="C58" s="2" t="s">
        <v>48</v>
      </c>
      <c r="D58" s="3" t="s">
        <v>32</v>
      </c>
      <c r="E58" s="17"/>
      <c r="F58" s="17"/>
      <c r="G58" s="23">
        <v>278461.12</v>
      </c>
      <c r="H58" s="24"/>
      <c r="I58" s="34"/>
      <c r="J58" s="24"/>
      <c r="K58" s="17"/>
      <c r="L58" s="29"/>
      <c r="M58" s="29"/>
      <c r="N58" s="29"/>
      <c r="O58" s="37">
        <f t="shared" si="1"/>
        <v>278461.12</v>
      </c>
    </row>
    <row r="59" spans="2:15" ht="44.25" customHeight="1">
      <c r="B59" s="13">
        <v>38</v>
      </c>
      <c r="C59" s="14" t="s">
        <v>49</v>
      </c>
      <c r="D59" s="3" t="s">
        <v>32</v>
      </c>
      <c r="E59" s="17"/>
      <c r="F59" s="17"/>
      <c r="G59" s="24">
        <v>106263.54</v>
      </c>
      <c r="H59" s="24"/>
      <c r="I59" s="34"/>
      <c r="J59" s="24"/>
      <c r="K59" s="17"/>
      <c r="L59" s="29"/>
      <c r="M59" s="29"/>
      <c r="N59" s="29"/>
      <c r="O59" s="37">
        <f t="shared" si="1"/>
        <v>106263.54</v>
      </c>
    </row>
    <row r="60" spans="2:15" ht="15" hidden="1">
      <c r="B60" s="13">
        <v>39</v>
      </c>
      <c r="C60" s="14" t="s">
        <v>50</v>
      </c>
      <c r="D60" s="17"/>
      <c r="E60" s="17"/>
      <c r="F60" s="17"/>
      <c r="G60" s="17">
        <v>278461.12</v>
      </c>
      <c r="H60" s="17"/>
      <c r="I60" s="34"/>
      <c r="J60" s="17"/>
      <c r="K60" s="17"/>
      <c r="L60" s="29"/>
      <c r="M60" s="29"/>
      <c r="N60" s="29"/>
      <c r="O60" s="37">
        <f t="shared" si="1"/>
        <v>278461.12</v>
      </c>
    </row>
    <row r="61" spans="2:15" ht="24.75" customHeight="1">
      <c r="B61" s="27">
        <v>39</v>
      </c>
      <c r="C61" s="46" t="s">
        <v>51</v>
      </c>
      <c r="D61" s="3" t="s">
        <v>32</v>
      </c>
      <c r="E61" s="17"/>
      <c r="F61" s="17"/>
      <c r="G61" s="17"/>
      <c r="H61" s="17">
        <v>423018.92</v>
      </c>
      <c r="I61" s="34"/>
      <c r="J61" s="17"/>
      <c r="K61" s="17"/>
      <c r="L61" s="29"/>
      <c r="M61" s="29"/>
      <c r="N61" s="29"/>
      <c r="O61" s="37">
        <f t="shared" si="1"/>
        <v>423018.92</v>
      </c>
    </row>
    <row r="62" spans="2:15" ht="28.5" customHeight="1">
      <c r="B62" s="28">
        <v>40</v>
      </c>
      <c r="C62" s="30" t="s">
        <v>57</v>
      </c>
      <c r="D62" s="3" t="s">
        <v>32</v>
      </c>
      <c r="E62" s="17"/>
      <c r="F62" s="17"/>
      <c r="G62" s="17"/>
      <c r="H62" s="17"/>
      <c r="I62" s="34">
        <v>127935.86</v>
      </c>
      <c r="J62" s="17"/>
      <c r="K62" s="17"/>
      <c r="L62" s="29"/>
      <c r="M62" s="29"/>
      <c r="N62" s="29"/>
      <c r="O62" s="37">
        <f t="shared" si="1"/>
        <v>127935.86</v>
      </c>
    </row>
    <row r="63" spans="2:15" ht="15.75" customHeight="1">
      <c r="B63" s="17">
        <v>41</v>
      </c>
      <c r="C63" s="30" t="s">
        <v>58</v>
      </c>
      <c r="D63" s="3" t="s">
        <v>32</v>
      </c>
      <c r="E63" s="17"/>
      <c r="F63" s="17"/>
      <c r="G63" s="17"/>
      <c r="H63" s="17"/>
      <c r="I63" s="34">
        <v>99855.14</v>
      </c>
      <c r="J63" s="17"/>
      <c r="K63" s="17"/>
      <c r="L63" s="29"/>
      <c r="M63" s="29"/>
      <c r="N63" s="29"/>
      <c r="O63" s="37">
        <f t="shared" si="1"/>
        <v>99855.14</v>
      </c>
    </row>
    <row r="64" spans="9:15" ht="12.75">
      <c r="I64" s="31"/>
      <c r="L64" s="5"/>
      <c r="M64" s="5"/>
      <c r="N64" s="5"/>
      <c r="O64" s="38"/>
    </row>
    <row r="65" spans="9:14" ht="12.75">
      <c r="I65" s="31"/>
      <c r="L65" s="5"/>
      <c r="M65" s="5"/>
      <c r="N65" s="5"/>
    </row>
    <row r="66" spans="9:14" ht="12.75">
      <c r="I66" s="31"/>
      <c r="L66" s="5"/>
      <c r="M66" s="5"/>
      <c r="N66" s="5"/>
    </row>
    <row r="67" ht="12.75">
      <c r="I67" s="31"/>
    </row>
    <row r="68" ht="12.75">
      <c r="I68" s="31"/>
    </row>
    <row r="69" ht="12.75">
      <c r="I69" s="31"/>
    </row>
    <row r="70" ht="12.75">
      <c r="I70" s="31"/>
    </row>
    <row r="71" ht="12.75">
      <c r="I71" s="31"/>
    </row>
  </sheetData>
  <sheetProtection/>
  <mergeCells count="68">
    <mergeCell ref="C32:C33"/>
    <mergeCell ref="C25:C26"/>
    <mergeCell ref="C41:C42"/>
    <mergeCell ref="B17:B18"/>
    <mergeCell ref="C17:C18"/>
    <mergeCell ref="B23:B24"/>
    <mergeCell ref="C23:C24"/>
    <mergeCell ref="B25:B26"/>
    <mergeCell ref="L57:M57"/>
    <mergeCell ref="B48:B49"/>
    <mergeCell ref="C48:C49"/>
    <mergeCell ref="B50:B51"/>
    <mergeCell ref="C50:C51"/>
    <mergeCell ref="L50:M50"/>
    <mergeCell ref="L51:M51"/>
    <mergeCell ref="L55:M55"/>
    <mergeCell ref="B45:B46"/>
    <mergeCell ref="C45:C46"/>
    <mergeCell ref="B34:B36"/>
    <mergeCell ref="B41:B42"/>
    <mergeCell ref="L35:M35"/>
    <mergeCell ref="L37:M37"/>
    <mergeCell ref="L36:M36"/>
    <mergeCell ref="L40:M40"/>
    <mergeCell ref="C38:C39"/>
    <mergeCell ref="C34:C35"/>
    <mergeCell ref="A32:B33"/>
    <mergeCell ref="A38:B39"/>
    <mergeCell ref="L6:M6"/>
    <mergeCell ref="B6:B9"/>
    <mergeCell ref="B14:B15"/>
    <mergeCell ref="C14:C15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8:M18"/>
    <mergeCell ref="L19:M19"/>
    <mergeCell ref="L20:M20"/>
    <mergeCell ref="L21:M21"/>
    <mergeCell ref="L22:M22"/>
    <mergeCell ref="L23:M23"/>
    <mergeCell ref="L24:M24"/>
    <mergeCell ref="L25:M25"/>
    <mergeCell ref="L41:M41"/>
    <mergeCell ref="L43:M43"/>
    <mergeCell ref="L44:M44"/>
    <mergeCell ref="L47:M47"/>
    <mergeCell ref="L27:M27"/>
    <mergeCell ref="L28:M28"/>
    <mergeCell ref="L29:M29"/>
    <mergeCell ref="L30:M30"/>
    <mergeCell ref="L31:M31"/>
    <mergeCell ref="L32:M32"/>
    <mergeCell ref="L56:M56"/>
    <mergeCell ref="L45:M46"/>
    <mergeCell ref="L48:M49"/>
    <mergeCell ref="L34:M34"/>
    <mergeCell ref="L52:M52"/>
    <mergeCell ref="L53:M53"/>
    <mergeCell ref="L54:M54"/>
    <mergeCell ref="L38:M38"/>
  </mergeCells>
  <printOptions/>
  <pageMargins left="1.1811023622047245" right="0.5905511811023623" top="0.1968503937007874" bottom="0.1968503937007874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2018-11-08T11:46:12Z</cp:lastPrinted>
  <dcterms:created xsi:type="dcterms:W3CDTF">2016-01-15T13:00:58Z</dcterms:created>
  <dcterms:modified xsi:type="dcterms:W3CDTF">2018-11-09T12:45:49Z</dcterms:modified>
  <cp:category/>
  <cp:version/>
  <cp:contentType/>
  <cp:contentStatus/>
</cp:coreProperties>
</file>