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<sst xmlns="http://schemas.openxmlformats.org/spreadsheetml/2006/main" count="163" uniqueCount="157">
  <si>
    <t>№ п/п</t>
  </si>
  <si>
    <t>Наименование мероприятия</t>
  </si>
  <si>
    <t>годы</t>
  </si>
  <si>
    <t>ул.Московская,57, пом.34,36</t>
  </si>
  <si>
    <t>ул.Московская,57, пом.35</t>
  </si>
  <si>
    <t>ул.Московская 57, пом.10,10а,10б</t>
  </si>
  <si>
    <t>ул.Ленина,3</t>
  </si>
  <si>
    <t>ул.Энтузиастов,5</t>
  </si>
  <si>
    <t>ул.Подольских курсантов, 12</t>
  </si>
  <si>
    <t>ул.Коммунальная, 4</t>
  </si>
  <si>
    <t>ул.Чернышевского, 11</t>
  </si>
  <si>
    <t xml:space="preserve"> ул.Кутузова, 13</t>
  </si>
  <si>
    <r>
      <t>ул.Аузина (</t>
    </r>
    <r>
      <rPr>
        <sz val="7"/>
        <rFont val="Arial Cyr"/>
        <family val="0"/>
      </rPr>
      <t>водонапорная башня -размежевание</t>
    </r>
    <r>
      <rPr>
        <sz val="10"/>
        <rFont val="Arial Cyr"/>
        <family val="0"/>
      </rPr>
      <t>)</t>
    </r>
  </si>
  <si>
    <t>сервитут через ООО "Русэкострой"</t>
  </si>
  <si>
    <t>сервитут через ООО "Интекс-АРТ"</t>
  </si>
  <si>
    <t>сервитут через "Мосстройинжинеринг"</t>
  </si>
  <si>
    <t>сервитут к кладбищу</t>
  </si>
  <si>
    <t>Выполнение работ по паспортизации автомобильных дорог общего пользования местного назначения</t>
  </si>
  <si>
    <t>Приобретение программного продукта по учету муниципального имущества</t>
  </si>
  <si>
    <t xml:space="preserve">Оценка недмижимости, признание прав и урегулирование отношений по государственной и муниципальной собственности: </t>
  </si>
  <si>
    <t>нежилое помещение 34 ул.Московская,57</t>
  </si>
  <si>
    <t>нежилое помещение 35  ул.Московская,57</t>
  </si>
  <si>
    <t>нежилое помещение  ул.Кирова 26,ком.13</t>
  </si>
  <si>
    <t xml:space="preserve"> здание котельной по ул.Мирная, стр2</t>
  </si>
  <si>
    <t>здания водонапорной башни и земельного участка</t>
  </si>
  <si>
    <t xml:space="preserve"> ул.Ленина,3</t>
  </si>
  <si>
    <t>ул.Гагарина, 24/1</t>
  </si>
  <si>
    <t xml:space="preserve"> ул.Кирова 26, кв.13</t>
  </si>
  <si>
    <t>ул. Аузина,17</t>
  </si>
  <si>
    <t>земельный участок ул.Широкая, вблизи д.22</t>
  </si>
  <si>
    <t>ул. Маяковского</t>
  </si>
  <si>
    <t>ул.Калужская,6 здания Центра Кино</t>
  </si>
  <si>
    <t xml:space="preserve"> аллея Березовая,10</t>
  </si>
  <si>
    <t>аллея Березовая,3</t>
  </si>
  <si>
    <t>ул.Станционный проезд,21</t>
  </si>
  <si>
    <t>ул.Широкая, вблизи д.22</t>
  </si>
  <si>
    <t>ул.Энтузиастов</t>
  </si>
  <si>
    <t>Возмещение затрат по обеспечению сохранности имущества,находящейся в муниципальной собственности</t>
  </si>
  <si>
    <t>Топографо-геодезические работы на земельном участке 3,0 га "Реконструкция исторической части города"</t>
  </si>
  <si>
    <t>ул. В. Петрова д.14</t>
  </si>
  <si>
    <t>ул. Звездная д.17,</t>
  </si>
  <si>
    <t>ул. Звездная д.17а</t>
  </si>
  <si>
    <t>ул. Звездная д.17б</t>
  </si>
  <si>
    <t>пл. Ленина д.5а</t>
  </si>
  <si>
    <t>ул. Успенская д.6</t>
  </si>
  <si>
    <t>ул. Почтовая 1</t>
  </si>
  <si>
    <t>зданий магазинов ул.Ленина,8, ул.Калужская,5</t>
  </si>
  <si>
    <t>зданий аварийного жилья</t>
  </si>
  <si>
    <t>здания  общественного туалета на площади им.Ленина</t>
  </si>
  <si>
    <r>
      <t>ул. Солнечная, (</t>
    </r>
    <r>
      <rPr>
        <sz val="8"/>
        <rFont val="Arial Cyr"/>
        <family val="0"/>
      </rPr>
      <t>под "сады,скверы"</t>
    </r>
    <r>
      <rPr>
        <sz val="10"/>
        <rFont val="Arial Cyr"/>
        <family val="0"/>
      </rPr>
      <t>)</t>
    </r>
  </si>
  <si>
    <r>
      <t>ул. Энтузиастов,8 (</t>
    </r>
    <r>
      <rPr>
        <sz val="8"/>
        <rFont val="Arial Cyr"/>
        <family val="0"/>
      </rPr>
      <t>частный сервитут</t>
    </r>
    <r>
      <rPr>
        <sz val="10"/>
        <rFont val="Arial Cyr"/>
        <family val="0"/>
      </rPr>
      <t>)</t>
    </r>
  </si>
  <si>
    <r>
      <t>ул.Мирная, 3  (</t>
    </r>
    <r>
      <rPr>
        <sz val="8"/>
        <rFont val="Arial Cyr"/>
        <family val="0"/>
      </rPr>
      <t>частный сервитут)</t>
    </r>
  </si>
  <si>
    <t>Приобретение объектов недвижимого имущества</t>
  </si>
  <si>
    <t>Кадастровые работы по техинвентаризации</t>
  </si>
  <si>
    <t>1.1.</t>
  </si>
  <si>
    <t xml:space="preserve"> по межеванию земельных участков для государственной регистрации прав:</t>
  </si>
  <si>
    <t>1.2.</t>
  </si>
  <si>
    <t xml:space="preserve"> сооружение "Бюст Г.К.Жукову"</t>
  </si>
  <si>
    <t>Оценка имущества с целью продажи:</t>
  </si>
  <si>
    <t>Оценка на право заключения договора аренды нежилого помещения:</t>
  </si>
  <si>
    <t>Оценка на право заключения договора аренды земельного участка</t>
  </si>
  <si>
    <t>Кадастровые работы по проведению технической инвентаризации объектов недвижимости:</t>
  </si>
  <si>
    <t xml:space="preserve"> сооружение "Бюст Г.К.Жукову</t>
  </si>
  <si>
    <t>Нежилое помещение магазин "Сельхозпродукты" с земельным участком пл.Ленина, 8</t>
  </si>
  <si>
    <t>Кадастровые работы по  межеванию  земельных участков для государственной регистрации :</t>
  </si>
  <si>
    <t>местный бюджет</t>
  </si>
  <si>
    <t>Приложение №1</t>
  </si>
  <si>
    <t>к постановлению Администрации</t>
  </si>
  <si>
    <t>МО ГП "Город Малоярославец"</t>
  </si>
  <si>
    <t xml:space="preserve">                                                                                                                (тыс.руб.)</t>
  </si>
  <si>
    <t>тыс.руб.</t>
  </si>
  <si>
    <t>ул.Успенская,6</t>
  </si>
  <si>
    <t>ул. Кутузова, 13,74</t>
  </si>
  <si>
    <t>ул.Гр.Соколова, 59,61</t>
  </si>
  <si>
    <t>пл. Ленина 5,5а</t>
  </si>
  <si>
    <t xml:space="preserve">ул. Коммунальня,4)  Чернышевского,11) Подольских курсантов, 12)  Гр.Соколова, 59,61) пл.Ленина 5,5а)  Кутузова 13,74) Успенская , 6). </t>
  </si>
  <si>
    <t>ул. В.Петрова</t>
  </si>
  <si>
    <t>ул. Московская, 43</t>
  </si>
  <si>
    <t>ул.Зимняя, Гагарина, ул.Свободы, Троицкая,19) Покровская,20</t>
  </si>
  <si>
    <t>Контейнерные площадки ул.Московская,Стадионная,Плеханова</t>
  </si>
  <si>
    <t>пл.Ленина,5а), ул.Почтовая,1), ул.Успенская,6), ул.Звездная,17,17а,17б), ул.В.Петрова,14).</t>
  </si>
  <si>
    <t>ул.2Пролетарский пер.,ул.Парковая, мкр.Немцова, ул.Рождественская, ул.53 Саратовской дивизии, ул.Совхозная</t>
  </si>
  <si>
    <t>ул.Циолковского,37</t>
  </si>
  <si>
    <t>ул.Российских Газовиков</t>
  </si>
  <si>
    <t>Управление муниципальным специализированным жилищным фондом (за теплоэнергию)</t>
  </si>
  <si>
    <t>ул.Подольских курсантов</t>
  </si>
  <si>
    <t>ул.Циолковского, 37 зем. участок</t>
  </si>
  <si>
    <t>ул.Зимняя, 9), ул.Солнечная,11), ул.Обнинская,29).</t>
  </si>
  <si>
    <t>ул.Фрунзе,13),ул.Гагарина,10),ул.Калужская,8),ул. Кирова,26),ул.Ленина,3)</t>
  </si>
  <si>
    <t>ул.Покровская15,20),           ул.Троицкая,29,  33,37),</t>
  </si>
  <si>
    <t>ул.Покровская, 22</t>
  </si>
  <si>
    <t>ул.Березовая аллея 3,10                        ( 2 строения)</t>
  </si>
  <si>
    <t>.</t>
  </si>
  <si>
    <t>ул.Почтовая д.1,ул.Успенская д.6, ул.В.Петрова д.14, ул.Звездная д.17,17а,17б</t>
  </si>
  <si>
    <r>
      <t>Снятие муниципального  имущества с кадастрового учёта (</t>
    </r>
    <r>
      <rPr>
        <b/>
        <sz val="6"/>
        <rFont val="Arial Cyr"/>
        <family val="0"/>
      </rPr>
      <t>изготовление актов обследования</t>
    </r>
    <r>
      <rPr>
        <b/>
        <sz val="10"/>
        <rFont val="Arial Cyr"/>
        <family val="0"/>
      </rPr>
      <t xml:space="preserve">) </t>
    </r>
  </si>
  <si>
    <t>сараев ул. Московская</t>
  </si>
  <si>
    <t>ул. Успенская,д.8</t>
  </si>
  <si>
    <t>ул. Циолковского,37</t>
  </si>
  <si>
    <t>ул. Подольских курсантов,39</t>
  </si>
  <si>
    <t>ремонтные мастерские ул.Подольских курсантов,стр39</t>
  </si>
  <si>
    <t xml:space="preserve">14 земельных участков </t>
  </si>
  <si>
    <t>ул.Заречная,Московская 81а</t>
  </si>
  <si>
    <t>ул. Благовещенская д19,14,24,26,42,ул. Троицкая 15, ул.Зимняя 31,м-н Заря</t>
  </si>
  <si>
    <t>ул. Энтузиастов, Подольских курсантов</t>
  </si>
  <si>
    <t>ул.Мирная 1, ул.Успенская 8</t>
  </si>
  <si>
    <t>ул.Московская</t>
  </si>
  <si>
    <t>ул.Гагарина,10, пл.Ленина,7</t>
  </si>
  <si>
    <t>ул.Подольских курсантов д12</t>
  </si>
  <si>
    <t>ул. Московская 57 ком.27,29</t>
  </si>
  <si>
    <t xml:space="preserve"> </t>
  </si>
  <si>
    <t>всего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</si>
  <si>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</si>
  <si>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1. 1.</t>
  </si>
  <si>
    <t>1.3.</t>
  </si>
  <si>
    <t>1.4.</t>
  </si>
  <si>
    <t>1.4.1.</t>
  </si>
  <si>
    <t>1.4.2.</t>
  </si>
  <si>
    <t>1.4.3.</t>
  </si>
  <si>
    <t>1.4.4.</t>
  </si>
  <si>
    <t>1.5.</t>
  </si>
  <si>
    <t>1.6.</t>
  </si>
  <si>
    <t>1.4.5.</t>
  </si>
  <si>
    <t>1.7.</t>
  </si>
  <si>
    <t>1.8.</t>
  </si>
  <si>
    <t>1.9.</t>
  </si>
  <si>
    <t>Снос аварийных зданий, согласно адресной программы по переселению граждан из аварийного жилого фонда ,прочие</t>
  </si>
  <si>
    <t>1.10.</t>
  </si>
  <si>
    <t>1.11.</t>
  </si>
  <si>
    <t>1.12.</t>
  </si>
  <si>
    <t>Комплекс работ по описанию местоположения границ территориальных зон МО ГП "Город Малоярославец"</t>
  </si>
  <si>
    <t>Комплекс работ по выявлению несоответствий фактических площадей и границ земельных участков сведениям Единого государственного реестра недвижимости</t>
  </si>
  <si>
    <t>областной бюджет</t>
  </si>
  <si>
    <t>ИТОГО в т.ч.</t>
  </si>
  <si>
    <t xml:space="preserve">пл. Ленина д.5 </t>
  </si>
  <si>
    <t xml:space="preserve">Комплекс работ по описанию местоположложения границ МО ГП "Город Малоярославец"                                                           </t>
  </si>
  <si>
    <t>ул. С.Беляева ,9</t>
  </si>
  <si>
    <t>ул.Соколова,61,59; ул.Кутузова 74; Чернышевского,11; Коммунистическая ,4</t>
  </si>
  <si>
    <t>магазины ул.Калужская,5; Ленина,8</t>
  </si>
  <si>
    <t>ул.17 Стрелковой дивизии,13</t>
  </si>
  <si>
    <r>
      <t>ул.Аузина,Чернышевского, Российских Газовиков(</t>
    </r>
    <r>
      <rPr>
        <sz val="8"/>
        <rFont val="Arial Cyr"/>
        <family val="0"/>
      </rPr>
      <t>контейнерные площадки)</t>
    </r>
  </si>
  <si>
    <t>ул.Аузина</t>
  </si>
  <si>
    <r>
      <t>ул.Подольских курсантов, ул.Московская 79а корп1,2,</t>
    </r>
    <r>
      <rPr>
        <sz val="8"/>
        <rFont val="Arial Cyr"/>
        <family val="0"/>
      </rPr>
      <t>(наружная система водопровода, канализации,газопровод выс.давления)</t>
    </r>
  </si>
  <si>
    <t>ул.Энтузиастов,ул. С.Разина, ул.Радищева</t>
  </si>
  <si>
    <t xml:space="preserve">ул.Троицкая,37,29,15; ул.Покровская,20; ул.Зимняя,31; ул.Благовещенская,19 </t>
  </si>
  <si>
    <t>ул.Успенская,81 кв 2,3,4</t>
  </si>
  <si>
    <r>
      <t>ул.Московская 59а</t>
    </r>
    <r>
      <rPr>
        <sz val="8"/>
        <rFont val="Arial Cyr"/>
        <family val="0"/>
      </rPr>
      <t xml:space="preserve"> (магазин)</t>
    </r>
  </si>
  <si>
    <t>ул.Аузина 17, ул. Троицкая 19, ул.Ленина 3,ул  Коммунистическая 4,ул.Успенская,8</t>
  </si>
  <si>
    <t>ул.Тюменская, Энтузиастов</t>
  </si>
  <si>
    <t>ул.Гагарина,24, ул.Коммунистическая, 4/4</t>
  </si>
  <si>
    <t>ул.Энтузиастов, ул.С.Разина</t>
  </si>
  <si>
    <r>
      <t xml:space="preserve">ул.Загородная 7а,7б,9а,9б ;  ул.Мирная,23 </t>
    </r>
    <r>
      <rPr>
        <sz val="8"/>
        <rFont val="Arial Cyr"/>
        <family val="0"/>
      </rPr>
      <t>(многоквартирные дома)</t>
    </r>
  </si>
  <si>
    <t>ул.Кутузова 74/44,                       ул. Чернышевского 11/3</t>
  </si>
  <si>
    <r>
      <t>ул.Щорса (</t>
    </r>
    <r>
      <rPr>
        <sz val="8"/>
        <rFont val="Arial Cyr"/>
        <family val="0"/>
      </rPr>
      <t xml:space="preserve">сооружение газораспределительной системы) </t>
    </r>
  </si>
  <si>
    <t>ул.Калужская,8 помещ.3,10; Фрунзе 13/4; ул.Кирова 26/13,14</t>
  </si>
  <si>
    <t xml:space="preserve">        ПЕРЕЧЕНЬ  МЕРОПРИЯТИЙ  ПРОГРАММЫ</t>
  </si>
  <si>
    <t>ул. Загородная</t>
  </si>
  <si>
    <t>от  13.02.2019                 №130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</si>
</sst>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4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2" fontId="0" fillId="0" borderId="10" xfId="0" applyNumberForma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1" fontId="4" fillId="0" borderId="12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6"/>
  <sheetViews>
    <sheetView tabSelected="1" zoomScalePageLayoutView="0" workbookViewId="0" topLeftCell="A1">
      <pane xSplit="2" ySplit="9" topLeftCell="G11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5" sqref="B5:K5"/>
    </sheetView>
  </sheetViews>
  <sheetFormatPr defaultColWidth="9.00390625" defaultRowHeight="12.75"/>
  <cols>
    <col min="1" max="1" width="5.375" style="0" customWidth="1"/>
    <col min="2" max="2" width="34.75390625" style="0" customWidth="1"/>
    <col min="3" max="3" width="7.125" style="0" hidden="1" customWidth="1"/>
    <col min="4" max="4" width="8.125" style="0" hidden="1" customWidth="1"/>
    <col min="5" max="5" width="7.625" style="0" hidden="1" customWidth="1"/>
    <col min="6" max="6" width="8.875" style="0" hidden="1" customWidth="1"/>
    <col min="7" max="7" width="10.25390625" style="0" customWidth="1"/>
    <col min="8" max="8" width="8.00390625" style="0" customWidth="1"/>
    <col min="9" max="9" width="8.25390625" style="0" customWidth="1"/>
    <col min="10" max="10" width="8.125" style="0" customWidth="1"/>
    <col min="11" max="11" width="9.125" style="0" customWidth="1"/>
  </cols>
  <sheetData>
    <row r="1" ht="12.75">
      <c r="I1" t="s">
        <v>66</v>
      </c>
    </row>
    <row r="2" ht="12.75">
      <c r="H2" t="s">
        <v>67</v>
      </c>
    </row>
    <row r="3" ht="12.75">
      <c r="H3" t="s">
        <v>68</v>
      </c>
    </row>
    <row r="4" spans="3:10" ht="12.75">
      <c r="C4" t="s">
        <v>92</v>
      </c>
      <c r="E4" s="35"/>
      <c r="F4" s="35"/>
      <c r="G4" s="35"/>
      <c r="I4" s="35" t="s">
        <v>156</v>
      </c>
      <c r="J4" s="35"/>
    </row>
    <row r="5" spans="2:11" ht="21" customHeight="1">
      <c r="B5" s="45" t="s">
        <v>154</v>
      </c>
      <c r="C5" s="45"/>
      <c r="D5" s="45"/>
      <c r="E5" s="45"/>
      <c r="F5" s="45"/>
      <c r="G5" s="45"/>
      <c r="H5" s="45"/>
      <c r="I5" s="45"/>
      <c r="J5" s="45"/>
      <c r="K5" s="45"/>
    </row>
    <row r="6" spans="2:15" ht="15.75" hidden="1">
      <c r="B6" s="49"/>
      <c r="C6" s="49"/>
      <c r="D6" s="49"/>
      <c r="E6" s="49"/>
      <c r="F6" s="49"/>
      <c r="H6" s="49" t="s">
        <v>69</v>
      </c>
      <c r="I6" s="49"/>
      <c r="J6" s="49"/>
      <c r="K6" s="49"/>
      <c r="L6" s="49"/>
      <c r="M6" s="49"/>
      <c r="N6" s="49"/>
      <c r="O6" s="49"/>
    </row>
    <row r="7" ht="12.75" hidden="1">
      <c r="H7" t="s">
        <v>70</v>
      </c>
    </row>
    <row r="8" spans="1:11" ht="12.75" customHeight="1">
      <c r="A8" s="55" t="s">
        <v>0</v>
      </c>
      <c r="B8" s="55" t="s">
        <v>1</v>
      </c>
      <c r="C8" s="50" t="s">
        <v>2</v>
      </c>
      <c r="D8" s="51"/>
      <c r="E8" s="51"/>
      <c r="F8" s="51"/>
      <c r="G8" s="51"/>
      <c r="H8" s="51"/>
      <c r="I8" s="52"/>
      <c r="J8" s="33"/>
      <c r="K8" s="53" t="s">
        <v>110</v>
      </c>
    </row>
    <row r="9" spans="1:13" ht="37.5" customHeight="1">
      <c r="A9" s="56"/>
      <c r="B9" s="56"/>
      <c r="C9" s="14">
        <v>2014</v>
      </c>
      <c r="D9" s="14">
        <v>2015</v>
      </c>
      <c r="E9" s="16">
        <v>2016</v>
      </c>
      <c r="F9" s="14">
        <v>2017</v>
      </c>
      <c r="G9" s="16">
        <v>2018</v>
      </c>
      <c r="H9" s="14">
        <v>2019</v>
      </c>
      <c r="I9" s="14">
        <v>2020</v>
      </c>
      <c r="J9" s="34">
        <v>2021</v>
      </c>
      <c r="K9" s="54"/>
      <c r="M9" t="s">
        <v>109</v>
      </c>
    </row>
    <row r="10" spans="1:11" ht="32.25" customHeight="1">
      <c r="A10" s="21"/>
      <c r="B10" s="46" t="s">
        <v>111</v>
      </c>
      <c r="C10" s="47"/>
      <c r="D10" s="47"/>
      <c r="E10" s="47"/>
      <c r="F10" s="47"/>
      <c r="G10" s="47"/>
      <c r="H10" s="47"/>
      <c r="I10" s="47"/>
      <c r="J10" s="47"/>
      <c r="K10" s="48"/>
    </row>
    <row r="11" spans="1:12" s="26" customFormat="1" ht="56.25" customHeight="1">
      <c r="A11" s="3" t="s">
        <v>112</v>
      </c>
      <c r="B11" s="22" t="s">
        <v>64</v>
      </c>
      <c r="C11" s="3">
        <v>211</v>
      </c>
      <c r="D11" s="3">
        <f>D20+D29+D30+D31+D32+D33+D34+D35+D36+D37+D38+D39+D40+D41+D42+D43+D44+D45+D46</f>
        <v>18</v>
      </c>
      <c r="E11" s="3">
        <f>E20+E29+E30+E31+E32+E33+E34+E35+E36+E37+E38+E39+E40+E41+E42+E43+E44+E45+E46</f>
        <v>130</v>
      </c>
      <c r="F11" s="3">
        <f>F20+F29+F30+F31+F32+F33+F34+F35+F36+F37+F38+F39+F40+F41+F42+F43+F44+F45+F46</f>
        <v>131</v>
      </c>
      <c r="G11" s="3">
        <f>G47+G48+G49+G50</f>
        <v>72</v>
      </c>
      <c r="H11" s="3">
        <v>600</v>
      </c>
      <c r="I11" s="3">
        <v>600</v>
      </c>
      <c r="J11" s="3">
        <v>600</v>
      </c>
      <c r="K11" s="3">
        <f>C11+D11+E11+F11+G11+H11+I11+J11</f>
        <v>2362</v>
      </c>
      <c r="L11" s="25"/>
    </row>
    <row r="12" spans="1:11" ht="11.25" customHeight="1" hidden="1">
      <c r="A12" s="3" t="s">
        <v>54</v>
      </c>
      <c r="B12" s="6" t="s">
        <v>53</v>
      </c>
      <c r="C12" s="4"/>
      <c r="D12" s="3">
        <f>D13+D14+D15+D16+D17+D18</f>
        <v>72</v>
      </c>
      <c r="E12" s="4"/>
      <c r="F12" s="4"/>
      <c r="G12" s="4"/>
      <c r="H12" s="4"/>
      <c r="I12" s="4"/>
      <c r="J12" s="4"/>
      <c r="K12" s="4"/>
    </row>
    <row r="13" spans="1:11" ht="12.75" hidden="1">
      <c r="A13" s="1"/>
      <c r="B13" s="1" t="s">
        <v>57</v>
      </c>
      <c r="C13" s="4"/>
      <c r="D13" s="4">
        <v>8</v>
      </c>
      <c r="E13" s="4"/>
      <c r="F13" s="4"/>
      <c r="G13" s="4"/>
      <c r="H13" s="4"/>
      <c r="I13" s="4"/>
      <c r="J13" s="4"/>
      <c r="K13" s="4"/>
    </row>
    <row r="14" spans="1:11" ht="12.75" hidden="1">
      <c r="A14" s="1"/>
      <c r="B14" s="1" t="s">
        <v>3</v>
      </c>
      <c r="C14" s="4"/>
      <c r="D14" s="4">
        <v>24</v>
      </c>
      <c r="E14" s="4"/>
      <c r="F14" s="4"/>
      <c r="G14" s="4"/>
      <c r="H14" s="4"/>
      <c r="I14" s="4"/>
      <c r="J14" s="4"/>
      <c r="K14" s="4"/>
    </row>
    <row r="15" spans="1:11" ht="12.75" hidden="1">
      <c r="A15" s="1"/>
      <c r="B15" s="1" t="s">
        <v>4</v>
      </c>
      <c r="C15" s="4"/>
      <c r="D15" s="4">
        <v>10</v>
      </c>
      <c r="E15" s="4"/>
      <c r="F15" s="4"/>
      <c r="G15" s="4"/>
      <c r="H15" s="4"/>
      <c r="I15" s="4"/>
      <c r="J15" s="4"/>
      <c r="K15" s="4"/>
    </row>
    <row r="16" spans="1:11" ht="12.75" hidden="1">
      <c r="A16" s="1"/>
      <c r="B16" s="1" t="s">
        <v>5</v>
      </c>
      <c r="C16" s="4"/>
      <c r="D16" s="4">
        <v>8</v>
      </c>
      <c r="E16" s="4"/>
      <c r="F16" s="4"/>
      <c r="G16" s="4"/>
      <c r="H16" s="4"/>
      <c r="I16" s="4"/>
      <c r="J16" s="4"/>
      <c r="K16" s="4"/>
    </row>
    <row r="17" spans="1:11" ht="12.75" hidden="1">
      <c r="A17" s="1"/>
      <c r="B17" s="1" t="s">
        <v>6</v>
      </c>
      <c r="C17" s="4"/>
      <c r="D17" s="4">
        <v>7</v>
      </c>
      <c r="E17" s="4"/>
      <c r="F17" s="4"/>
      <c r="G17" s="4"/>
      <c r="H17" s="4"/>
      <c r="I17" s="4"/>
      <c r="J17" s="4"/>
      <c r="K17" s="4"/>
    </row>
    <row r="18" spans="1:11" ht="12.75" hidden="1">
      <c r="A18" s="1"/>
      <c r="B18" s="1" t="s">
        <v>7</v>
      </c>
      <c r="C18" s="4"/>
      <c r="D18" s="4">
        <v>15</v>
      </c>
      <c r="E18" s="4"/>
      <c r="F18" s="4"/>
      <c r="G18" s="4"/>
      <c r="H18" s="4"/>
      <c r="I18" s="4"/>
      <c r="J18" s="4"/>
      <c r="K18" s="4"/>
    </row>
    <row r="19" spans="1:11" ht="20.25" customHeight="1" hidden="1">
      <c r="A19" s="13" t="s">
        <v>56</v>
      </c>
      <c r="B19" s="6" t="s">
        <v>55</v>
      </c>
      <c r="C19" s="4"/>
      <c r="D19" s="3">
        <f>D29+D31++D32+D33</f>
        <v>18</v>
      </c>
      <c r="E19" s="4"/>
      <c r="F19" s="4"/>
      <c r="G19" s="4"/>
      <c r="H19" s="4"/>
      <c r="I19" s="4"/>
      <c r="J19" s="4"/>
      <c r="K19" s="4"/>
    </row>
    <row r="20" spans="1:11" ht="65.25" customHeight="1" hidden="1">
      <c r="A20" s="13"/>
      <c r="B20" s="11" t="s">
        <v>75</v>
      </c>
      <c r="C20" s="4"/>
      <c r="D20" s="3"/>
      <c r="E20" s="4">
        <v>45</v>
      </c>
      <c r="F20" s="4"/>
      <c r="G20" s="4"/>
      <c r="H20" s="4"/>
      <c r="I20" s="4"/>
      <c r="J20" s="4"/>
      <c r="K20" s="3">
        <f aca="true" t="shared" si="0" ref="K20:K96">C20+D20+E20+F20+G20+H20+I20+J20</f>
        <v>45</v>
      </c>
    </row>
    <row r="21" spans="1:11" ht="12.75" hidden="1">
      <c r="A21" s="1"/>
      <c r="B21" s="1" t="s">
        <v>9</v>
      </c>
      <c r="C21" s="4"/>
      <c r="D21" s="4"/>
      <c r="E21" s="4"/>
      <c r="F21" s="4"/>
      <c r="G21" s="4"/>
      <c r="H21" s="4"/>
      <c r="I21" s="4"/>
      <c r="J21" s="4"/>
      <c r="K21" s="3">
        <f t="shared" si="0"/>
        <v>0</v>
      </c>
    </row>
    <row r="22" spans="1:11" ht="12.75" hidden="1">
      <c r="A22" s="1"/>
      <c r="B22" s="1" t="s">
        <v>10</v>
      </c>
      <c r="C22" s="4"/>
      <c r="D22" s="4"/>
      <c r="E22" s="4"/>
      <c r="F22" s="4"/>
      <c r="G22" s="4"/>
      <c r="H22" s="4"/>
      <c r="I22" s="4"/>
      <c r="J22" s="4"/>
      <c r="K22" s="3">
        <f t="shared" si="0"/>
        <v>0</v>
      </c>
    </row>
    <row r="23" spans="1:11" ht="12.75" hidden="1">
      <c r="A23" s="1"/>
      <c r="B23" s="1" t="s">
        <v>8</v>
      </c>
      <c r="C23" s="4"/>
      <c r="D23" s="4"/>
      <c r="E23" s="4"/>
      <c r="F23" s="4"/>
      <c r="G23" s="4"/>
      <c r="H23" s="4"/>
      <c r="I23" s="4"/>
      <c r="J23" s="4"/>
      <c r="K23" s="3">
        <f t="shared" si="0"/>
        <v>0</v>
      </c>
    </row>
    <row r="24" spans="1:11" ht="12.75" hidden="1">
      <c r="A24" s="1"/>
      <c r="B24" s="1" t="s">
        <v>73</v>
      </c>
      <c r="C24" s="4"/>
      <c r="D24" s="4"/>
      <c r="E24" s="4"/>
      <c r="F24" s="4"/>
      <c r="G24" s="4"/>
      <c r="H24" s="4"/>
      <c r="I24" s="4"/>
      <c r="J24" s="4"/>
      <c r="K24" s="3">
        <f t="shared" si="0"/>
        <v>0</v>
      </c>
    </row>
    <row r="25" spans="1:11" ht="12.75" hidden="1">
      <c r="A25" s="1"/>
      <c r="B25" s="1" t="s">
        <v>74</v>
      </c>
      <c r="C25" s="4"/>
      <c r="D25" s="4"/>
      <c r="E25" s="4"/>
      <c r="F25" s="4"/>
      <c r="G25" s="4"/>
      <c r="H25" s="4"/>
      <c r="I25" s="4"/>
      <c r="J25" s="4"/>
      <c r="K25" s="3">
        <f t="shared" si="0"/>
        <v>0</v>
      </c>
    </row>
    <row r="26" spans="1:11" ht="12.75" hidden="1">
      <c r="A26" s="1"/>
      <c r="B26" s="1" t="s">
        <v>72</v>
      </c>
      <c r="C26" s="4"/>
      <c r="D26" s="4"/>
      <c r="E26" s="4"/>
      <c r="F26" s="4"/>
      <c r="G26" s="4"/>
      <c r="H26" s="4"/>
      <c r="I26" s="4"/>
      <c r="J26" s="4"/>
      <c r="K26" s="3">
        <f t="shared" si="0"/>
        <v>0</v>
      </c>
    </row>
    <row r="27" spans="1:11" ht="12.75" customHeight="1" hidden="1">
      <c r="A27" s="1"/>
      <c r="B27" s="1" t="s">
        <v>11</v>
      </c>
      <c r="C27" s="4"/>
      <c r="D27" s="4"/>
      <c r="E27" s="4"/>
      <c r="F27" s="4"/>
      <c r="G27" s="4"/>
      <c r="H27" s="4"/>
      <c r="I27" s="4"/>
      <c r="J27" s="4"/>
      <c r="K27" s="3">
        <f t="shared" si="0"/>
        <v>0</v>
      </c>
    </row>
    <row r="28" spans="1:11" ht="12.75" hidden="1">
      <c r="A28" s="1"/>
      <c r="B28" s="1" t="s">
        <v>71</v>
      </c>
      <c r="C28" s="4"/>
      <c r="D28" s="4"/>
      <c r="E28" s="4"/>
      <c r="F28" s="4"/>
      <c r="G28" s="4"/>
      <c r="H28" s="4"/>
      <c r="I28" s="4"/>
      <c r="J28" s="4"/>
      <c r="K28" s="3">
        <f t="shared" si="0"/>
        <v>0</v>
      </c>
    </row>
    <row r="29" spans="1:11" ht="12" customHeight="1" hidden="1">
      <c r="A29" s="1"/>
      <c r="B29" s="1" t="s">
        <v>49</v>
      </c>
      <c r="C29" s="4"/>
      <c r="D29" s="4">
        <v>6</v>
      </c>
      <c r="E29" s="4"/>
      <c r="F29" s="4"/>
      <c r="G29" s="4"/>
      <c r="H29" s="4"/>
      <c r="I29" s="4"/>
      <c r="J29" s="4"/>
      <c r="K29" s="3">
        <f t="shared" si="0"/>
        <v>6</v>
      </c>
    </row>
    <row r="30" spans="1:11" ht="11.25" customHeight="1" hidden="1">
      <c r="A30" s="1"/>
      <c r="B30" s="7" t="s">
        <v>12</v>
      </c>
      <c r="C30" s="4"/>
      <c r="D30" s="4"/>
      <c r="E30" s="4"/>
      <c r="F30" s="4"/>
      <c r="G30" s="4"/>
      <c r="H30" s="4"/>
      <c r="I30" s="4"/>
      <c r="J30" s="4"/>
      <c r="K30" s="3">
        <f t="shared" si="0"/>
        <v>0</v>
      </c>
    </row>
    <row r="31" spans="1:11" ht="12.75" hidden="1">
      <c r="A31" s="1"/>
      <c r="B31" s="1" t="s">
        <v>50</v>
      </c>
      <c r="C31" s="4"/>
      <c r="D31" s="4">
        <v>6</v>
      </c>
      <c r="E31" s="4"/>
      <c r="F31" s="4"/>
      <c r="G31" s="4"/>
      <c r="H31" s="4"/>
      <c r="I31" s="4"/>
      <c r="J31" s="4"/>
      <c r="K31" s="3">
        <f t="shared" si="0"/>
        <v>6</v>
      </c>
    </row>
    <row r="32" spans="1:11" ht="12.75" hidden="1">
      <c r="A32" s="1"/>
      <c r="B32" s="1" t="s">
        <v>51</v>
      </c>
      <c r="C32" s="4"/>
      <c r="D32" s="4">
        <v>3</v>
      </c>
      <c r="E32" s="4"/>
      <c r="F32" s="4"/>
      <c r="G32" s="4"/>
      <c r="H32" s="4"/>
      <c r="I32" s="4"/>
      <c r="J32" s="4"/>
      <c r="K32" s="3">
        <f t="shared" si="0"/>
        <v>3</v>
      </c>
    </row>
    <row r="33" spans="1:11" ht="12.75" hidden="1">
      <c r="A33" s="1"/>
      <c r="B33" s="1" t="s">
        <v>13</v>
      </c>
      <c r="C33" s="4"/>
      <c r="D33" s="4">
        <v>3</v>
      </c>
      <c r="E33" s="4"/>
      <c r="F33" s="4"/>
      <c r="G33" s="4"/>
      <c r="H33" s="4"/>
      <c r="I33" s="4"/>
      <c r="J33" s="4"/>
      <c r="K33" s="3">
        <f t="shared" si="0"/>
        <v>3</v>
      </c>
    </row>
    <row r="34" spans="1:11" ht="12.75" hidden="1">
      <c r="A34" s="1"/>
      <c r="B34" s="1" t="s">
        <v>14</v>
      </c>
      <c r="C34" s="4"/>
      <c r="D34" s="4"/>
      <c r="E34" s="4"/>
      <c r="F34" s="4"/>
      <c r="G34" s="4"/>
      <c r="H34" s="4"/>
      <c r="I34" s="4"/>
      <c r="J34" s="4"/>
      <c r="K34" s="3">
        <f t="shared" si="0"/>
        <v>0</v>
      </c>
    </row>
    <row r="35" spans="1:11" ht="15" customHeight="1" hidden="1">
      <c r="A35" s="1"/>
      <c r="B35" s="1" t="s">
        <v>15</v>
      </c>
      <c r="C35" s="4"/>
      <c r="D35" s="4"/>
      <c r="E35" s="4"/>
      <c r="F35" s="4"/>
      <c r="G35" s="4"/>
      <c r="H35" s="4"/>
      <c r="I35" s="4"/>
      <c r="J35" s="4"/>
      <c r="K35" s="3">
        <f t="shared" si="0"/>
        <v>0</v>
      </c>
    </row>
    <row r="36" spans="1:11" ht="12.75" hidden="1">
      <c r="A36" s="1"/>
      <c r="B36" s="1" t="s">
        <v>16</v>
      </c>
      <c r="C36" s="4"/>
      <c r="D36" s="4"/>
      <c r="E36" s="4"/>
      <c r="F36" s="4"/>
      <c r="G36" s="4"/>
      <c r="H36" s="4"/>
      <c r="I36" s="4"/>
      <c r="J36" s="4"/>
      <c r="K36" s="3">
        <f t="shared" si="0"/>
        <v>0</v>
      </c>
    </row>
    <row r="37" spans="1:11" ht="12.75" hidden="1">
      <c r="A37" s="1"/>
      <c r="B37" s="1" t="s">
        <v>76</v>
      </c>
      <c r="C37" s="4"/>
      <c r="D37" s="4"/>
      <c r="E37" s="4">
        <v>7</v>
      </c>
      <c r="F37" s="4"/>
      <c r="G37" s="4"/>
      <c r="H37" s="4"/>
      <c r="I37" s="4"/>
      <c r="J37" s="4"/>
      <c r="K37" s="3">
        <f t="shared" si="0"/>
        <v>7</v>
      </c>
    </row>
    <row r="38" spans="1:11" ht="12.75" hidden="1">
      <c r="A38" s="1"/>
      <c r="B38" s="1" t="s">
        <v>77</v>
      </c>
      <c r="C38" s="4"/>
      <c r="D38" s="4"/>
      <c r="E38" s="4">
        <v>7</v>
      </c>
      <c r="F38" s="4"/>
      <c r="G38" s="4"/>
      <c r="H38" s="4"/>
      <c r="I38" s="4"/>
      <c r="J38" s="4"/>
      <c r="K38" s="3">
        <f t="shared" si="0"/>
        <v>7</v>
      </c>
    </row>
    <row r="39" spans="1:11" ht="25.5" hidden="1">
      <c r="A39" s="1"/>
      <c r="B39" s="7" t="s">
        <v>78</v>
      </c>
      <c r="C39" s="4"/>
      <c r="D39" s="4"/>
      <c r="E39" s="4">
        <v>71</v>
      </c>
      <c r="F39" s="4"/>
      <c r="G39" s="4"/>
      <c r="H39" s="4"/>
      <c r="I39" s="4"/>
      <c r="J39" s="4"/>
      <c r="K39" s="3">
        <f t="shared" si="0"/>
        <v>71</v>
      </c>
    </row>
    <row r="40" spans="1:11" ht="12.75" hidden="1">
      <c r="A40" s="1"/>
      <c r="B40" s="7" t="s">
        <v>98</v>
      </c>
      <c r="C40" s="4"/>
      <c r="D40" s="4"/>
      <c r="E40" s="4"/>
      <c r="F40" s="4">
        <v>5</v>
      </c>
      <c r="G40" s="4"/>
      <c r="H40" s="4"/>
      <c r="I40" s="4"/>
      <c r="J40" s="4"/>
      <c r="K40" s="3">
        <f t="shared" si="0"/>
        <v>5</v>
      </c>
    </row>
    <row r="41" spans="1:11" ht="12.75" hidden="1">
      <c r="A41" s="1"/>
      <c r="B41" s="7" t="s">
        <v>97</v>
      </c>
      <c r="C41" s="4"/>
      <c r="D41" s="4"/>
      <c r="E41" s="4"/>
      <c r="F41" s="4">
        <v>14</v>
      </c>
      <c r="G41" s="4"/>
      <c r="H41" s="4"/>
      <c r="I41" s="4"/>
      <c r="J41" s="4"/>
      <c r="K41" s="3">
        <f t="shared" si="0"/>
        <v>14</v>
      </c>
    </row>
    <row r="42" spans="1:11" ht="12.75" hidden="1">
      <c r="A42" s="1"/>
      <c r="B42" s="7" t="s">
        <v>101</v>
      </c>
      <c r="C42" s="4"/>
      <c r="D42" s="4"/>
      <c r="E42" s="4"/>
      <c r="F42" s="4">
        <v>20</v>
      </c>
      <c r="G42" s="4"/>
      <c r="H42" s="4"/>
      <c r="I42" s="4"/>
      <c r="J42" s="4"/>
      <c r="K42" s="3">
        <f t="shared" si="0"/>
        <v>20</v>
      </c>
    </row>
    <row r="43" spans="1:11" ht="38.25" hidden="1">
      <c r="A43" s="1"/>
      <c r="B43" s="7" t="s">
        <v>102</v>
      </c>
      <c r="C43" s="4"/>
      <c r="D43" s="4"/>
      <c r="E43" s="4"/>
      <c r="F43" s="4">
        <v>48</v>
      </c>
      <c r="G43" s="4"/>
      <c r="H43" s="4"/>
      <c r="I43" s="4"/>
      <c r="J43" s="4"/>
      <c r="K43" s="3">
        <f t="shared" si="0"/>
        <v>48</v>
      </c>
    </row>
    <row r="44" spans="1:11" ht="25.5" hidden="1">
      <c r="A44" s="1"/>
      <c r="B44" s="7" t="s">
        <v>103</v>
      </c>
      <c r="C44" s="4"/>
      <c r="D44" s="4"/>
      <c r="E44" s="4"/>
      <c r="F44" s="4">
        <v>21</v>
      </c>
      <c r="G44" s="4"/>
      <c r="H44" s="4"/>
      <c r="I44" s="4"/>
      <c r="J44" s="4"/>
      <c r="K44" s="3">
        <f t="shared" si="0"/>
        <v>21</v>
      </c>
    </row>
    <row r="45" spans="1:11" ht="12.75" hidden="1">
      <c r="A45" s="1"/>
      <c r="B45" s="7" t="s">
        <v>104</v>
      </c>
      <c r="C45" s="4"/>
      <c r="D45" s="4"/>
      <c r="E45" s="4"/>
      <c r="F45" s="4">
        <v>14</v>
      </c>
      <c r="G45" s="4"/>
      <c r="H45" s="4"/>
      <c r="I45" s="4"/>
      <c r="J45" s="4"/>
      <c r="K45" s="3">
        <f t="shared" si="0"/>
        <v>14</v>
      </c>
    </row>
    <row r="46" spans="1:11" ht="12.75" hidden="1">
      <c r="A46" s="1"/>
      <c r="B46" s="7" t="s">
        <v>105</v>
      </c>
      <c r="C46" s="4"/>
      <c r="D46" s="4"/>
      <c r="E46" s="4"/>
      <c r="F46" s="4">
        <v>9</v>
      </c>
      <c r="G46" s="4"/>
      <c r="H46" s="4"/>
      <c r="I46" s="4"/>
      <c r="J46" s="4"/>
      <c r="K46" s="3">
        <f t="shared" si="0"/>
        <v>9</v>
      </c>
    </row>
    <row r="47" spans="1:11" ht="38.25">
      <c r="A47" s="1"/>
      <c r="B47" s="7" t="s">
        <v>136</v>
      </c>
      <c r="C47" s="4"/>
      <c r="D47" s="4"/>
      <c r="E47" s="4"/>
      <c r="F47" s="4"/>
      <c r="G47" s="4">
        <v>24</v>
      </c>
      <c r="H47" s="4"/>
      <c r="I47" s="4"/>
      <c r="J47" s="4"/>
      <c r="K47" s="3">
        <f t="shared" si="0"/>
        <v>24</v>
      </c>
    </row>
    <row r="48" spans="1:11" ht="12.75">
      <c r="A48" s="1"/>
      <c r="B48" s="7" t="s">
        <v>138</v>
      </c>
      <c r="C48" s="4"/>
      <c r="D48" s="4"/>
      <c r="E48" s="4"/>
      <c r="F48" s="4"/>
      <c r="G48" s="4">
        <v>12</v>
      </c>
      <c r="H48" s="4"/>
      <c r="I48" s="4"/>
      <c r="J48" s="4"/>
      <c r="K48" s="3">
        <f t="shared" si="0"/>
        <v>12</v>
      </c>
    </row>
    <row r="49" spans="1:11" ht="36.75">
      <c r="A49" s="1"/>
      <c r="B49" s="7" t="s">
        <v>139</v>
      </c>
      <c r="C49" s="4"/>
      <c r="D49" s="4"/>
      <c r="E49" s="4"/>
      <c r="F49" s="4"/>
      <c r="G49" s="4">
        <v>30</v>
      </c>
      <c r="H49" s="4"/>
      <c r="I49" s="4"/>
      <c r="J49" s="4"/>
      <c r="K49" s="3">
        <f t="shared" si="0"/>
        <v>30</v>
      </c>
    </row>
    <row r="50" spans="1:11" ht="12.75">
      <c r="A50" s="1"/>
      <c r="B50" s="7" t="s">
        <v>140</v>
      </c>
      <c r="C50" s="4"/>
      <c r="D50" s="4"/>
      <c r="E50" s="4"/>
      <c r="F50" s="4"/>
      <c r="G50" s="4">
        <v>6</v>
      </c>
      <c r="H50" s="4"/>
      <c r="I50" s="4"/>
      <c r="J50" s="4"/>
      <c r="K50" s="3">
        <f t="shared" si="0"/>
        <v>6</v>
      </c>
    </row>
    <row r="51" spans="1:11" ht="50.25" customHeight="1">
      <c r="A51" s="3" t="s">
        <v>56</v>
      </c>
      <c r="B51" s="23" t="s">
        <v>17</v>
      </c>
      <c r="C51" s="3">
        <v>291</v>
      </c>
      <c r="D51" s="3">
        <v>0</v>
      </c>
      <c r="E51" s="3">
        <v>0</v>
      </c>
      <c r="F51" s="3">
        <v>0</v>
      </c>
      <c r="G51" s="3">
        <v>99</v>
      </c>
      <c r="H51" s="3">
        <v>200</v>
      </c>
      <c r="I51" s="3">
        <v>200</v>
      </c>
      <c r="J51" s="3">
        <v>200</v>
      </c>
      <c r="K51" s="3">
        <f t="shared" si="0"/>
        <v>990</v>
      </c>
    </row>
    <row r="52" spans="1:11" ht="39" customHeight="1" hidden="1">
      <c r="A52" s="3" t="s">
        <v>113</v>
      </c>
      <c r="B52" s="23" t="s">
        <v>18</v>
      </c>
      <c r="C52" s="3">
        <v>20</v>
      </c>
      <c r="D52" s="3">
        <v>0</v>
      </c>
      <c r="E52" s="3">
        <v>0</v>
      </c>
      <c r="F52" s="3">
        <v>0</v>
      </c>
      <c r="G52" s="3">
        <v>0</v>
      </c>
      <c r="H52" s="4"/>
      <c r="I52" s="4"/>
      <c r="J52" s="4"/>
      <c r="K52" s="3">
        <f t="shared" si="0"/>
        <v>20</v>
      </c>
    </row>
    <row r="53" spans="1:11" ht="54.75" customHeight="1">
      <c r="A53" s="3" t="s">
        <v>114</v>
      </c>
      <c r="B53" s="22" t="s">
        <v>19</v>
      </c>
      <c r="C53" s="3">
        <v>59</v>
      </c>
      <c r="D53" s="3">
        <f>D54+D68+D76+D95</f>
        <v>236</v>
      </c>
      <c r="E53" s="3">
        <f>E54+E68+E76+E95</f>
        <v>261</v>
      </c>
      <c r="F53" s="3">
        <f>F54+F68+F76+F95+F113</f>
        <v>117</v>
      </c>
      <c r="G53" s="3">
        <f>G54+G68+G76+G95+G113</f>
        <v>309</v>
      </c>
      <c r="H53" s="3">
        <v>200</v>
      </c>
      <c r="I53" s="3">
        <v>200</v>
      </c>
      <c r="J53" s="3">
        <v>200</v>
      </c>
      <c r="K53" s="3">
        <f t="shared" si="0"/>
        <v>1582</v>
      </c>
    </row>
    <row r="54" spans="1:11" ht="12.75">
      <c r="A54" s="3" t="s">
        <v>115</v>
      </c>
      <c r="B54" s="6" t="s">
        <v>58</v>
      </c>
      <c r="C54" s="4"/>
      <c r="D54" s="3">
        <f>D55+D56+D57+D58+D60</f>
        <v>48</v>
      </c>
      <c r="E54" s="3">
        <f>E61+E62+E63</f>
        <v>43</v>
      </c>
      <c r="F54" s="3">
        <f>F64+F65</f>
        <v>27</v>
      </c>
      <c r="G54" s="3">
        <f>G66+G67</f>
        <v>18</v>
      </c>
      <c r="H54" s="4"/>
      <c r="I54" s="4"/>
      <c r="J54" s="4"/>
      <c r="K54" s="3">
        <f t="shared" si="0"/>
        <v>136</v>
      </c>
    </row>
    <row r="55" spans="1:11" ht="29.25" customHeight="1" hidden="1">
      <c r="A55" s="4"/>
      <c r="B55" s="7" t="s">
        <v>20</v>
      </c>
      <c r="C55" s="4"/>
      <c r="D55" s="4">
        <v>10</v>
      </c>
      <c r="E55" s="4"/>
      <c r="F55" s="4"/>
      <c r="G55" s="4"/>
      <c r="H55" s="4"/>
      <c r="I55" s="4"/>
      <c r="J55" s="4"/>
      <c r="K55" s="3">
        <f t="shared" si="0"/>
        <v>10</v>
      </c>
    </row>
    <row r="56" spans="1:11" ht="24.75" customHeight="1" hidden="1">
      <c r="A56" s="4"/>
      <c r="B56" s="7" t="s">
        <v>21</v>
      </c>
      <c r="C56" s="4"/>
      <c r="D56" s="4">
        <v>10</v>
      </c>
      <c r="E56" s="4"/>
      <c r="F56" s="4"/>
      <c r="G56" s="4"/>
      <c r="H56" s="4"/>
      <c r="I56" s="4"/>
      <c r="J56" s="4"/>
      <c r="K56" s="3">
        <f t="shared" si="0"/>
        <v>10</v>
      </c>
    </row>
    <row r="57" spans="1:11" ht="18.75" customHeight="1" hidden="1">
      <c r="A57" s="4"/>
      <c r="B57" s="7" t="s">
        <v>23</v>
      </c>
      <c r="C57" s="4"/>
      <c r="D57" s="4">
        <v>10</v>
      </c>
      <c r="E57" s="4"/>
      <c r="F57" s="4"/>
      <c r="G57" s="4"/>
      <c r="H57" s="4"/>
      <c r="I57" s="4"/>
      <c r="J57" s="4"/>
      <c r="K57" s="3">
        <f t="shared" si="0"/>
        <v>10</v>
      </c>
    </row>
    <row r="58" spans="1:11" ht="25.5" hidden="1">
      <c r="A58" s="4"/>
      <c r="B58" s="7" t="s">
        <v>22</v>
      </c>
      <c r="C58" s="4"/>
      <c r="D58" s="4">
        <v>10</v>
      </c>
      <c r="E58" s="4"/>
      <c r="F58" s="4"/>
      <c r="G58" s="4"/>
      <c r="H58" s="4"/>
      <c r="I58" s="4"/>
      <c r="J58" s="4"/>
      <c r="K58" s="3">
        <f t="shared" si="0"/>
        <v>10</v>
      </c>
    </row>
    <row r="59" spans="1:14" ht="26.25" customHeight="1" hidden="1">
      <c r="A59" s="4"/>
      <c r="B59" s="7" t="s">
        <v>24</v>
      </c>
      <c r="C59" s="4"/>
      <c r="D59" s="4"/>
      <c r="E59" s="4"/>
      <c r="F59" s="4"/>
      <c r="G59" s="4"/>
      <c r="H59" s="4"/>
      <c r="I59" s="4"/>
      <c r="J59" s="4"/>
      <c r="K59" s="3">
        <f t="shared" si="0"/>
        <v>0</v>
      </c>
      <c r="N59" s="40"/>
    </row>
    <row r="60" spans="1:11" ht="26.25" customHeight="1" hidden="1">
      <c r="A60" s="4"/>
      <c r="B60" s="7" t="s">
        <v>29</v>
      </c>
      <c r="C60" s="4"/>
      <c r="D60" s="4">
        <v>8</v>
      </c>
      <c r="E60" s="4"/>
      <c r="F60" s="4"/>
      <c r="G60" s="4"/>
      <c r="H60" s="4"/>
      <c r="I60" s="4"/>
      <c r="J60" s="4"/>
      <c r="K60" s="3">
        <f t="shared" si="0"/>
        <v>8</v>
      </c>
    </row>
    <row r="61" spans="1:11" ht="18" customHeight="1" hidden="1">
      <c r="A61" s="4"/>
      <c r="B61" s="7" t="s">
        <v>86</v>
      </c>
      <c r="C61" s="4"/>
      <c r="D61" s="4"/>
      <c r="E61" s="4">
        <v>18</v>
      </c>
      <c r="F61" s="4"/>
      <c r="G61" s="4"/>
      <c r="H61" s="4"/>
      <c r="I61" s="4"/>
      <c r="J61" s="4"/>
      <c r="K61" s="3">
        <f t="shared" si="0"/>
        <v>18</v>
      </c>
    </row>
    <row r="62" spans="1:11" ht="18" customHeight="1" hidden="1">
      <c r="A62" s="4"/>
      <c r="B62" s="7" t="s">
        <v>82</v>
      </c>
      <c r="C62" s="4"/>
      <c r="D62" s="4"/>
      <c r="E62" s="4">
        <v>15</v>
      </c>
      <c r="F62" s="4"/>
      <c r="G62" s="4"/>
      <c r="H62" s="4"/>
      <c r="I62" s="4"/>
      <c r="J62" s="4"/>
      <c r="K62" s="3">
        <f t="shared" si="0"/>
        <v>15</v>
      </c>
    </row>
    <row r="63" spans="1:11" ht="26.25" customHeight="1" hidden="1">
      <c r="A63" s="4"/>
      <c r="B63" s="7" t="s">
        <v>91</v>
      </c>
      <c r="C63" s="4"/>
      <c r="D63" s="4"/>
      <c r="E63" s="4">
        <v>10</v>
      </c>
      <c r="F63" s="4"/>
      <c r="G63" s="4"/>
      <c r="H63" s="4"/>
      <c r="I63" s="4"/>
      <c r="J63" s="4"/>
      <c r="K63" s="3">
        <f t="shared" si="0"/>
        <v>10</v>
      </c>
    </row>
    <row r="64" spans="1:11" ht="26.25" customHeight="1" hidden="1">
      <c r="A64" s="4"/>
      <c r="B64" s="7" t="s">
        <v>99</v>
      </c>
      <c r="C64" s="4"/>
      <c r="D64" s="4"/>
      <c r="E64" s="4"/>
      <c r="F64" s="4">
        <v>12</v>
      </c>
      <c r="G64" s="4"/>
      <c r="H64" s="4"/>
      <c r="I64" s="4"/>
      <c r="J64" s="4"/>
      <c r="K64" s="3">
        <f t="shared" si="0"/>
        <v>12</v>
      </c>
    </row>
    <row r="65" spans="1:11" ht="14.25" customHeight="1" hidden="1">
      <c r="A65" s="4"/>
      <c r="B65" s="7" t="s">
        <v>106</v>
      </c>
      <c r="C65" s="4"/>
      <c r="D65" s="4"/>
      <c r="E65" s="4"/>
      <c r="F65" s="4">
        <f>5+10</f>
        <v>15</v>
      </c>
      <c r="G65" s="4"/>
      <c r="H65" s="4"/>
      <c r="I65" s="4"/>
      <c r="J65" s="4"/>
      <c r="K65" s="3">
        <f t="shared" si="0"/>
        <v>15</v>
      </c>
    </row>
    <row r="66" spans="1:11" ht="14.25" customHeight="1">
      <c r="A66" s="4"/>
      <c r="B66" s="7" t="s">
        <v>145</v>
      </c>
      <c r="C66" s="4"/>
      <c r="D66" s="4"/>
      <c r="E66" s="4"/>
      <c r="F66" s="4"/>
      <c r="G66" s="4">
        <v>8</v>
      </c>
      <c r="H66" s="4"/>
      <c r="I66" s="4"/>
      <c r="J66" s="4"/>
      <c r="K66" s="3">
        <f t="shared" si="0"/>
        <v>8</v>
      </c>
    </row>
    <row r="67" spans="1:11" ht="27.75" customHeight="1">
      <c r="A67" s="4"/>
      <c r="B67" s="7" t="s">
        <v>151</v>
      </c>
      <c r="C67" s="4"/>
      <c r="D67" s="4"/>
      <c r="E67" s="4"/>
      <c r="F67" s="4"/>
      <c r="G67" s="4">
        <v>10</v>
      </c>
      <c r="H67" s="4"/>
      <c r="I67" s="4"/>
      <c r="J67" s="4"/>
      <c r="K67" s="3">
        <f t="shared" si="0"/>
        <v>10</v>
      </c>
    </row>
    <row r="68" spans="1:11" ht="24" customHeight="1">
      <c r="A68" s="3" t="s">
        <v>116</v>
      </c>
      <c r="B68" s="6" t="s">
        <v>59</v>
      </c>
      <c r="C68" s="4"/>
      <c r="D68" s="3">
        <f>D69+D70+D71+D72</f>
        <v>46</v>
      </c>
      <c r="E68" s="3">
        <f>E73</f>
        <v>25</v>
      </c>
      <c r="F68" s="4"/>
      <c r="G68" s="3">
        <f>G75</f>
        <v>25</v>
      </c>
      <c r="H68" s="4"/>
      <c r="I68" s="4"/>
      <c r="J68" s="4"/>
      <c r="K68" s="3">
        <f t="shared" si="0"/>
        <v>96</v>
      </c>
    </row>
    <row r="69" spans="1:11" ht="12.75" hidden="1">
      <c r="A69" s="4"/>
      <c r="B69" s="7" t="s">
        <v>27</v>
      </c>
      <c r="C69" s="4"/>
      <c r="D69" s="4">
        <v>10</v>
      </c>
      <c r="E69" s="4"/>
      <c r="F69" s="4"/>
      <c r="G69" s="4"/>
      <c r="H69" s="4"/>
      <c r="I69" s="4"/>
      <c r="J69" s="4"/>
      <c r="K69" s="3">
        <f t="shared" si="0"/>
        <v>10</v>
      </c>
    </row>
    <row r="70" spans="1:11" ht="12.75" hidden="1">
      <c r="A70" s="4"/>
      <c r="B70" s="7" t="s">
        <v>25</v>
      </c>
      <c r="C70" s="4"/>
      <c r="D70" s="4">
        <v>10</v>
      </c>
      <c r="E70" s="4"/>
      <c r="F70" s="4"/>
      <c r="G70" s="4"/>
      <c r="H70" s="4"/>
      <c r="I70" s="4"/>
      <c r="J70" s="4"/>
      <c r="K70" s="3">
        <f t="shared" si="0"/>
        <v>10</v>
      </c>
    </row>
    <row r="71" spans="1:11" ht="14.25" customHeight="1" hidden="1">
      <c r="A71" s="4"/>
      <c r="B71" s="7" t="s">
        <v>31</v>
      </c>
      <c r="C71" s="4"/>
      <c r="D71" s="4">
        <v>10</v>
      </c>
      <c r="E71" s="4"/>
      <c r="F71" s="4"/>
      <c r="G71" s="4"/>
      <c r="H71" s="4"/>
      <c r="I71" s="4"/>
      <c r="J71" s="4"/>
      <c r="K71" s="3">
        <f t="shared" si="0"/>
        <v>10</v>
      </c>
    </row>
    <row r="72" spans="1:11" ht="16.5" customHeight="1" hidden="1">
      <c r="A72" s="4"/>
      <c r="B72" s="7" t="s">
        <v>26</v>
      </c>
      <c r="C72" s="4"/>
      <c r="D72" s="4">
        <v>16</v>
      </c>
      <c r="E72" s="4"/>
      <c r="F72" s="4"/>
      <c r="G72" s="4"/>
      <c r="H72" s="4"/>
      <c r="I72" s="4"/>
      <c r="J72" s="4"/>
      <c r="K72" s="3">
        <f t="shared" si="0"/>
        <v>16</v>
      </c>
    </row>
    <row r="73" spans="1:11" ht="28.5" customHeight="1" hidden="1">
      <c r="A73" s="4"/>
      <c r="B73" s="7" t="s">
        <v>88</v>
      </c>
      <c r="C73" s="4"/>
      <c r="D73" s="4"/>
      <c r="E73" s="4">
        <v>25</v>
      </c>
      <c r="F73" s="4"/>
      <c r="G73" s="4"/>
      <c r="H73" s="4"/>
      <c r="I73" s="4"/>
      <c r="J73" s="4"/>
      <c r="K73" s="3">
        <f t="shared" si="0"/>
        <v>25</v>
      </c>
    </row>
    <row r="74" spans="1:11" ht="16.5" customHeight="1" hidden="1">
      <c r="A74" s="4"/>
      <c r="B74" s="7"/>
      <c r="C74" s="4"/>
      <c r="D74" s="4"/>
      <c r="E74" s="4"/>
      <c r="F74" s="4"/>
      <c r="G74" s="4"/>
      <c r="H74" s="4"/>
      <c r="I74" s="4"/>
      <c r="J74" s="4"/>
      <c r="K74" s="3">
        <f t="shared" si="0"/>
        <v>0</v>
      </c>
    </row>
    <row r="75" spans="1:11" ht="27.75" customHeight="1">
      <c r="A75" s="4"/>
      <c r="B75" s="7" t="s">
        <v>153</v>
      </c>
      <c r="C75" s="4"/>
      <c r="D75" s="4"/>
      <c r="E75" s="4"/>
      <c r="F75" s="4"/>
      <c r="G75" s="4">
        <v>25</v>
      </c>
      <c r="H75" s="4"/>
      <c r="I75" s="4"/>
      <c r="J75" s="4"/>
      <c r="K75" s="3">
        <f t="shared" si="0"/>
        <v>25</v>
      </c>
    </row>
    <row r="76" spans="1:11" ht="24" customHeight="1">
      <c r="A76" s="3" t="s">
        <v>117</v>
      </c>
      <c r="B76" s="6" t="s">
        <v>60</v>
      </c>
      <c r="C76" s="4"/>
      <c r="D76" s="3">
        <f>D77+D78+D79+D80+D81+D82+D83</f>
        <v>70</v>
      </c>
      <c r="E76" s="3">
        <f>E84+E85+E86+E87</f>
        <v>50</v>
      </c>
      <c r="F76" s="3">
        <v>70</v>
      </c>
      <c r="G76" s="3">
        <f>G89+G90+G91+G92+G93+G94</f>
        <v>151</v>
      </c>
      <c r="H76" s="4"/>
      <c r="I76" s="4"/>
      <c r="J76" s="4"/>
      <c r="K76" s="3">
        <f t="shared" si="0"/>
        <v>341</v>
      </c>
    </row>
    <row r="77" spans="1:11" ht="12.75" hidden="1">
      <c r="A77" s="1"/>
      <c r="B77" s="1" t="s">
        <v>28</v>
      </c>
      <c r="C77" s="4"/>
      <c r="D77" s="4">
        <v>10</v>
      </c>
      <c r="E77" s="4"/>
      <c r="F77" s="4"/>
      <c r="G77" s="4"/>
      <c r="H77" s="4"/>
      <c r="I77" s="4"/>
      <c r="J77" s="4"/>
      <c r="K77" s="3">
        <f t="shared" si="0"/>
        <v>10</v>
      </c>
    </row>
    <row r="78" spans="1:11" ht="12.75" hidden="1">
      <c r="A78" s="1"/>
      <c r="B78" s="1" t="s">
        <v>32</v>
      </c>
      <c r="C78" s="4"/>
      <c r="D78" s="4">
        <v>10</v>
      </c>
      <c r="E78" s="4"/>
      <c r="F78" s="4"/>
      <c r="G78" s="4"/>
      <c r="H78" s="4"/>
      <c r="I78" s="4"/>
      <c r="J78" s="4"/>
      <c r="K78" s="3">
        <f t="shared" si="0"/>
        <v>10</v>
      </c>
    </row>
    <row r="79" spans="1:11" ht="12.75" hidden="1">
      <c r="A79" s="1"/>
      <c r="B79" s="1" t="s">
        <v>30</v>
      </c>
      <c r="C79" s="4"/>
      <c r="D79" s="4">
        <v>10</v>
      </c>
      <c r="E79" s="4"/>
      <c r="F79" s="4"/>
      <c r="G79" s="4"/>
      <c r="H79" s="4"/>
      <c r="I79" s="4"/>
      <c r="J79" s="4"/>
      <c r="K79" s="3">
        <f t="shared" si="0"/>
        <v>10</v>
      </c>
    </row>
    <row r="80" spans="1:11" ht="12.75" hidden="1">
      <c r="A80" s="1"/>
      <c r="B80" s="1" t="s">
        <v>33</v>
      </c>
      <c r="C80" s="4"/>
      <c r="D80" s="4">
        <v>10</v>
      </c>
      <c r="E80" s="4"/>
      <c r="F80" s="4"/>
      <c r="G80" s="4"/>
      <c r="H80" s="4"/>
      <c r="I80" s="4"/>
      <c r="J80" s="4"/>
      <c r="K80" s="3">
        <f t="shared" si="0"/>
        <v>10</v>
      </c>
    </row>
    <row r="81" spans="1:11" ht="12.75" hidden="1">
      <c r="A81" s="1"/>
      <c r="B81" s="1" t="s">
        <v>34</v>
      </c>
      <c r="C81" s="4"/>
      <c r="D81" s="4">
        <v>10</v>
      </c>
      <c r="E81" s="4"/>
      <c r="F81" s="4"/>
      <c r="G81" s="4"/>
      <c r="H81" s="4"/>
      <c r="I81" s="4"/>
      <c r="J81" s="4"/>
      <c r="K81" s="3">
        <f t="shared" si="0"/>
        <v>10</v>
      </c>
    </row>
    <row r="82" spans="1:11" ht="12.75" hidden="1">
      <c r="A82" s="1"/>
      <c r="B82" s="1" t="s">
        <v>35</v>
      </c>
      <c r="C82" s="4"/>
      <c r="D82" s="4">
        <v>10</v>
      </c>
      <c r="E82" s="4"/>
      <c r="F82" s="4"/>
      <c r="G82" s="4"/>
      <c r="H82" s="4"/>
      <c r="I82" s="4"/>
      <c r="J82" s="4"/>
      <c r="K82" s="3">
        <f t="shared" si="0"/>
        <v>10</v>
      </c>
    </row>
    <row r="83" spans="1:11" ht="12.75" hidden="1">
      <c r="A83" s="1"/>
      <c r="B83" s="1" t="s">
        <v>36</v>
      </c>
      <c r="C83" s="4"/>
      <c r="D83" s="4">
        <v>10</v>
      </c>
      <c r="E83" s="4"/>
      <c r="F83" s="4"/>
      <c r="G83" s="4"/>
      <c r="H83" s="4"/>
      <c r="I83" s="4"/>
      <c r="J83" s="4"/>
      <c r="K83" s="3">
        <f t="shared" si="0"/>
        <v>10</v>
      </c>
    </row>
    <row r="84" spans="1:11" ht="12.75" hidden="1">
      <c r="A84" s="1"/>
      <c r="B84" s="1" t="s">
        <v>83</v>
      </c>
      <c r="C84" s="4"/>
      <c r="D84" s="4"/>
      <c r="E84" s="4">
        <v>10</v>
      </c>
      <c r="F84" s="4"/>
      <c r="G84" s="4"/>
      <c r="H84" s="4"/>
      <c r="I84" s="4"/>
      <c r="J84" s="4"/>
      <c r="K84" s="3">
        <f t="shared" si="0"/>
        <v>10</v>
      </c>
    </row>
    <row r="85" spans="1:11" ht="25.5" customHeight="1" hidden="1">
      <c r="A85" s="1"/>
      <c r="B85" s="7" t="s">
        <v>87</v>
      </c>
      <c r="C85" s="4"/>
      <c r="D85" s="4"/>
      <c r="E85" s="4">
        <v>10</v>
      </c>
      <c r="F85" s="4"/>
      <c r="G85" s="4"/>
      <c r="H85" s="4"/>
      <c r="I85" s="4"/>
      <c r="J85" s="4"/>
      <c r="K85" s="3">
        <f t="shared" si="0"/>
        <v>10</v>
      </c>
    </row>
    <row r="86" spans="1:11" ht="25.5" hidden="1">
      <c r="A86" s="1"/>
      <c r="B86" s="15" t="s">
        <v>89</v>
      </c>
      <c r="C86" s="4"/>
      <c r="D86" s="4"/>
      <c r="E86" s="4">
        <v>25</v>
      </c>
      <c r="F86" s="4"/>
      <c r="G86" s="4"/>
      <c r="H86" s="4"/>
      <c r="I86" s="4"/>
      <c r="J86" s="4"/>
      <c r="K86" s="3">
        <f t="shared" si="0"/>
        <v>25</v>
      </c>
    </row>
    <row r="87" spans="1:11" ht="12.75" hidden="1">
      <c r="A87" s="1"/>
      <c r="B87" s="15" t="s">
        <v>90</v>
      </c>
      <c r="C87" s="4"/>
      <c r="D87" s="4"/>
      <c r="E87" s="4">
        <v>5</v>
      </c>
      <c r="F87" s="4"/>
      <c r="G87" s="4"/>
      <c r="H87" s="4"/>
      <c r="I87" s="4"/>
      <c r="J87" s="4"/>
      <c r="K87" s="3">
        <f t="shared" si="0"/>
        <v>5</v>
      </c>
    </row>
    <row r="88" spans="1:11" ht="12.75" hidden="1">
      <c r="A88" s="1"/>
      <c r="B88" s="15" t="s">
        <v>100</v>
      </c>
      <c r="C88" s="4"/>
      <c r="D88" s="4"/>
      <c r="E88" s="4"/>
      <c r="F88" s="4">
        <v>70</v>
      </c>
      <c r="G88" s="4"/>
      <c r="H88" s="4"/>
      <c r="I88" s="4"/>
      <c r="J88" s="4"/>
      <c r="K88" s="3">
        <f t="shared" si="0"/>
        <v>70</v>
      </c>
    </row>
    <row r="89" spans="1:11" ht="25.5">
      <c r="A89" s="1"/>
      <c r="B89" s="15" t="s">
        <v>142</v>
      </c>
      <c r="C89" s="4"/>
      <c r="D89" s="4"/>
      <c r="E89" s="4"/>
      <c r="F89" s="4"/>
      <c r="G89" s="4">
        <v>25</v>
      </c>
      <c r="H89" s="4"/>
      <c r="I89" s="4"/>
      <c r="J89" s="4"/>
      <c r="K89" s="3">
        <f t="shared" si="0"/>
        <v>25</v>
      </c>
    </row>
    <row r="90" spans="1:11" ht="39.75" customHeight="1">
      <c r="A90" s="1"/>
      <c r="B90" s="15" t="s">
        <v>143</v>
      </c>
      <c r="C90" s="4"/>
      <c r="D90" s="4"/>
      <c r="E90" s="4"/>
      <c r="F90" s="4"/>
      <c r="G90" s="4">
        <v>63</v>
      </c>
      <c r="H90" s="4"/>
      <c r="I90" s="4"/>
      <c r="J90" s="4"/>
      <c r="K90" s="3">
        <f t="shared" si="0"/>
        <v>63</v>
      </c>
    </row>
    <row r="91" spans="1:11" ht="39.75" customHeight="1">
      <c r="A91" s="1"/>
      <c r="B91" s="15" t="s">
        <v>146</v>
      </c>
      <c r="C91" s="4"/>
      <c r="D91" s="4"/>
      <c r="E91" s="4"/>
      <c r="F91" s="4"/>
      <c r="G91" s="4">
        <v>20</v>
      </c>
      <c r="H91" s="4"/>
      <c r="I91" s="4"/>
      <c r="J91" s="4"/>
      <c r="K91" s="3">
        <f t="shared" si="0"/>
        <v>20</v>
      </c>
    </row>
    <row r="92" spans="1:11" ht="15.75" customHeight="1">
      <c r="A92" s="1"/>
      <c r="B92" s="15" t="s">
        <v>147</v>
      </c>
      <c r="C92" s="4"/>
      <c r="D92" s="4"/>
      <c r="E92" s="4"/>
      <c r="F92" s="4"/>
      <c r="G92" s="4">
        <v>15</v>
      </c>
      <c r="H92" s="4"/>
      <c r="I92" s="4"/>
      <c r="J92" s="4"/>
      <c r="K92" s="3">
        <f t="shared" si="0"/>
        <v>15</v>
      </c>
    </row>
    <row r="93" spans="1:11" ht="29.25" customHeight="1">
      <c r="A93" s="1"/>
      <c r="B93" s="15" t="s">
        <v>148</v>
      </c>
      <c r="C93" s="4"/>
      <c r="D93" s="4"/>
      <c r="E93" s="4"/>
      <c r="F93" s="4"/>
      <c r="G93" s="4">
        <v>13</v>
      </c>
      <c r="H93" s="4"/>
      <c r="I93" s="4"/>
      <c r="J93" s="4"/>
      <c r="K93" s="3">
        <f t="shared" si="0"/>
        <v>13</v>
      </c>
    </row>
    <row r="94" spans="1:11" ht="14.25" customHeight="1">
      <c r="A94" s="1"/>
      <c r="B94" s="15" t="s">
        <v>149</v>
      </c>
      <c r="C94" s="4"/>
      <c r="D94" s="4"/>
      <c r="E94" s="4"/>
      <c r="F94" s="4"/>
      <c r="G94" s="4">
        <v>15</v>
      </c>
      <c r="H94" s="4"/>
      <c r="I94" s="4"/>
      <c r="J94" s="4"/>
      <c r="K94" s="3">
        <f t="shared" si="0"/>
        <v>15</v>
      </c>
    </row>
    <row r="95" spans="1:11" ht="41.25" customHeight="1">
      <c r="A95" s="3" t="s">
        <v>118</v>
      </c>
      <c r="B95" s="6" t="s">
        <v>61</v>
      </c>
      <c r="C95" s="4"/>
      <c r="D95" s="3">
        <f>D96+D97+D98+D99+D100+D101</f>
        <v>72</v>
      </c>
      <c r="E95" s="3">
        <f>E105+E106+E107</f>
        <v>143</v>
      </c>
      <c r="F95" s="3">
        <f>F108</f>
        <v>1</v>
      </c>
      <c r="G95" s="3">
        <f>G109+G110+G111+G112</f>
        <v>94</v>
      </c>
      <c r="H95" s="4"/>
      <c r="I95" s="4"/>
      <c r="J95" s="4"/>
      <c r="K95" s="3">
        <f t="shared" si="0"/>
        <v>310</v>
      </c>
    </row>
    <row r="96" spans="1:11" ht="12.75" hidden="1">
      <c r="A96" s="1"/>
      <c r="B96" s="1" t="s">
        <v>62</v>
      </c>
      <c r="C96" s="4"/>
      <c r="D96" s="4">
        <v>8</v>
      </c>
      <c r="E96" s="4"/>
      <c r="F96" s="4"/>
      <c r="G96" s="4"/>
      <c r="H96" s="4"/>
      <c r="I96" s="4"/>
      <c r="J96" s="4"/>
      <c r="K96" s="3">
        <f t="shared" si="0"/>
        <v>8</v>
      </c>
    </row>
    <row r="97" spans="1:11" ht="12.75" hidden="1">
      <c r="A97" s="1"/>
      <c r="B97" s="1" t="s">
        <v>3</v>
      </c>
      <c r="C97" s="4"/>
      <c r="D97" s="4">
        <v>24</v>
      </c>
      <c r="E97" s="4"/>
      <c r="F97" s="4"/>
      <c r="G97" s="4"/>
      <c r="H97" s="4"/>
      <c r="I97" s="4"/>
      <c r="J97" s="4"/>
      <c r="K97" s="3">
        <f aca="true" t="shared" si="1" ref="K97:K144">C97+D97+E97+F97+G97+H97+I97+J97</f>
        <v>24</v>
      </c>
    </row>
    <row r="98" spans="1:11" ht="12.75" hidden="1">
      <c r="A98" s="1"/>
      <c r="B98" s="1" t="s">
        <v>4</v>
      </c>
      <c r="C98" s="4"/>
      <c r="D98" s="4">
        <v>10</v>
      </c>
      <c r="E98" s="4"/>
      <c r="F98" s="4"/>
      <c r="G98" s="4"/>
      <c r="H98" s="4"/>
      <c r="I98" s="4"/>
      <c r="J98" s="4"/>
      <c r="K98" s="3">
        <f t="shared" si="1"/>
        <v>10</v>
      </c>
    </row>
    <row r="99" spans="1:11" ht="12.75" hidden="1">
      <c r="A99" s="1"/>
      <c r="B99" s="1" t="s">
        <v>5</v>
      </c>
      <c r="C99" s="4"/>
      <c r="D99" s="4">
        <v>8</v>
      </c>
      <c r="E99" s="4"/>
      <c r="F99" s="4"/>
      <c r="G99" s="4"/>
      <c r="H99" s="4"/>
      <c r="I99" s="4"/>
      <c r="J99" s="4"/>
      <c r="K99" s="3">
        <f t="shared" si="1"/>
        <v>8</v>
      </c>
    </row>
    <row r="100" spans="1:11" ht="12.75" hidden="1">
      <c r="A100" s="1"/>
      <c r="B100" s="1" t="s">
        <v>6</v>
      </c>
      <c r="C100" s="4"/>
      <c r="D100" s="4">
        <v>7</v>
      </c>
      <c r="E100" s="4"/>
      <c r="F100" s="4"/>
      <c r="G100" s="4"/>
      <c r="H100" s="4"/>
      <c r="I100" s="4"/>
      <c r="J100" s="4"/>
      <c r="K100" s="3">
        <f t="shared" si="1"/>
        <v>7</v>
      </c>
    </row>
    <row r="101" spans="1:11" ht="12.75" hidden="1">
      <c r="A101" s="1"/>
      <c r="B101" s="1" t="s">
        <v>7</v>
      </c>
      <c r="C101" s="4"/>
      <c r="D101" s="4">
        <v>15</v>
      </c>
      <c r="E101" s="4"/>
      <c r="F101" s="4"/>
      <c r="G101" s="4"/>
      <c r="H101" s="4"/>
      <c r="I101" s="4"/>
      <c r="J101" s="4"/>
      <c r="K101" s="3">
        <f t="shared" si="1"/>
        <v>15</v>
      </c>
    </row>
    <row r="102" spans="1:11" ht="12.75" hidden="1">
      <c r="A102" s="1"/>
      <c r="B102" s="1"/>
      <c r="C102" s="4"/>
      <c r="D102" s="4"/>
      <c r="E102" s="4"/>
      <c r="F102" s="4"/>
      <c r="G102" s="4"/>
      <c r="H102" s="4"/>
      <c r="I102" s="4"/>
      <c r="J102" s="4"/>
      <c r="K102" s="3">
        <f t="shared" si="1"/>
        <v>0</v>
      </c>
    </row>
    <row r="103" spans="1:11" ht="12.75" hidden="1">
      <c r="A103" s="1"/>
      <c r="B103" s="1"/>
      <c r="C103" s="4"/>
      <c r="D103" s="4"/>
      <c r="E103" s="4"/>
      <c r="F103" s="4"/>
      <c r="G103" s="4"/>
      <c r="H103" s="4"/>
      <c r="I103" s="4"/>
      <c r="J103" s="4"/>
      <c r="K103" s="3">
        <f t="shared" si="1"/>
        <v>0</v>
      </c>
    </row>
    <row r="104" spans="1:11" ht="12.75" hidden="1">
      <c r="A104" s="1"/>
      <c r="B104" s="1"/>
      <c r="C104" s="4"/>
      <c r="D104" s="4"/>
      <c r="E104" s="4"/>
      <c r="F104" s="4"/>
      <c r="G104" s="4"/>
      <c r="H104" s="4"/>
      <c r="I104" s="4"/>
      <c r="J104" s="4"/>
      <c r="K104" s="3">
        <f t="shared" si="1"/>
        <v>0</v>
      </c>
    </row>
    <row r="105" spans="1:11" ht="27" customHeight="1" hidden="1">
      <c r="A105" s="1"/>
      <c r="B105" s="7" t="s">
        <v>79</v>
      </c>
      <c r="C105" s="4"/>
      <c r="D105" s="4"/>
      <c r="E105" s="4">
        <v>14</v>
      </c>
      <c r="F105" s="4"/>
      <c r="G105" s="4"/>
      <c r="H105" s="4"/>
      <c r="I105" s="4"/>
      <c r="J105" s="4"/>
      <c r="K105" s="3">
        <f t="shared" si="1"/>
        <v>14</v>
      </c>
    </row>
    <row r="106" spans="1:11" ht="52.5" customHeight="1" hidden="1">
      <c r="A106" s="1"/>
      <c r="B106" s="7" t="s">
        <v>80</v>
      </c>
      <c r="C106" s="4"/>
      <c r="D106" s="4"/>
      <c r="E106" s="4">
        <v>33</v>
      </c>
      <c r="F106" s="4"/>
      <c r="G106" s="4"/>
      <c r="H106" s="4"/>
      <c r="I106" s="4"/>
      <c r="J106" s="4"/>
      <c r="K106" s="3">
        <f t="shared" si="1"/>
        <v>33</v>
      </c>
    </row>
    <row r="107" spans="1:11" ht="52.5" customHeight="1" hidden="1">
      <c r="A107" s="1"/>
      <c r="B107" s="7" t="s">
        <v>81</v>
      </c>
      <c r="C107" s="4"/>
      <c r="D107" s="4"/>
      <c r="E107" s="4">
        <v>96</v>
      </c>
      <c r="F107" s="4"/>
      <c r="G107" s="4"/>
      <c r="H107" s="4"/>
      <c r="I107" s="4"/>
      <c r="J107" s="4"/>
      <c r="K107" s="3">
        <f t="shared" si="1"/>
        <v>96</v>
      </c>
    </row>
    <row r="108" spans="1:11" ht="16.5" customHeight="1" hidden="1">
      <c r="A108" s="1"/>
      <c r="B108" s="7" t="s">
        <v>108</v>
      </c>
      <c r="C108" s="4"/>
      <c r="D108" s="4"/>
      <c r="E108" s="4"/>
      <c r="F108" s="4">
        <v>1</v>
      </c>
      <c r="G108" s="4"/>
      <c r="H108" s="4"/>
      <c r="I108" s="4"/>
      <c r="J108" s="4"/>
      <c r="K108" s="3">
        <f t="shared" si="1"/>
        <v>1</v>
      </c>
    </row>
    <row r="109" spans="1:11" ht="16.5" customHeight="1">
      <c r="A109" s="1"/>
      <c r="B109" s="7" t="s">
        <v>135</v>
      </c>
      <c r="C109" s="4"/>
      <c r="D109" s="4"/>
      <c r="E109" s="4"/>
      <c r="F109" s="4"/>
      <c r="G109" s="4">
        <v>3</v>
      </c>
      <c r="H109" s="4"/>
      <c r="I109" s="4"/>
      <c r="J109" s="4"/>
      <c r="K109" s="3">
        <f t="shared" si="1"/>
        <v>3</v>
      </c>
    </row>
    <row r="110" spans="1:11" ht="51" customHeight="1">
      <c r="A110" s="1"/>
      <c r="B110" s="7" t="s">
        <v>141</v>
      </c>
      <c r="C110" s="4"/>
      <c r="D110" s="4"/>
      <c r="E110" s="4"/>
      <c r="F110" s="4"/>
      <c r="G110" s="4">
        <v>64</v>
      </c>
      <c r="H110" s="4"/>
      <c r="I110" s="4"/>
      <c r="J110" s="4"/>
      <c r="K110" s="3">
        <f t="shared" si="1"/>
        <v>64</v>
      </c>
    </row>
    <row r="111" spans="1:11" ht="16.5" customHeight="1">
      <c r="A111" s="1"/>
      <c r="B111" s="7" t="s">
        <v>144</v>
      </c>
      <c r="C111" s="4"/>
      <c r="D111" s="4"/>
      <c r="E111" s="4"/>
      <c r="F111" s="4"/>
      <c r="G111" s="4">
        <v>9</v>
      </c>
      <c r="H111" s="4"/>
      <c r="I111" s="4"/>
      <c r="J111" s="4"/>
      <c r="K111" s="3">
        <f t="shared" si="1"/>
        <v>9</v>
      </c>
    </row>
    <row r="112" spans="1:11" ht="27.75" customHeight="1">
      <c r="A112" s="1"/>
      <c r="B112" s="7" t="s">
        <v>150</v>
      </c>
      <c r="C112" s="4"/>
      <c r="D112" s="4"/>
      <c r="E112" s="4"/>
      <c r="F112" s="4"/>
      <c r="G112" s="4">
        <v>18</v>
      </c>
      <c r="H112" s="4"/>
      <c r="I112" s="4"/>
      <c r="J112" s="4"/>
      <c r="K112" s="3">
        <f t="shared" si="1"/>
        <v>18</v>
      </c>
    </row>
    <row r="113" spans="1:11" ht="42" customHeight="1">
      <c r="A113" s="18" t="s">
        <v>121</v>
      </c>
      <c r="B113" s="19" t="s">
        <v>94</v>
      </c>
      <c r="C113" s="3">
        <v>0</v>
      </c>
      <c r="D113" s="3">
        <v>0</v>
      </c>
      <c r="E113" s="3">
        <v>0</v>
      </c>
      <c r="F113" s="3">
        <v>19</v>
      </c>
      <c r="G113" s="3">
        <f>G116+G117</f>
        <v>21</v>
      </c>
      <c r="H113" s="4"/>
      <c r="I113" s="4"/>
      <c r="J113" s="4"/>
      <c r="K113" s="3">
        <f t="shared" si="1"/>
        <v>40</v>
      </c>
    </row>
    <row r="114" spans="1:13" ht="39.75" customHeight="1" hidden="1">
      <c r="A114" s="20"/>
      <c r="B114" s="12" t="s">
        <v>93</v>
      </c>
      <c r="C114" s="4"/>
      <c r="D114" s="4"/>
      <c r="E114" s="4"/>
      <c r="F114" s="4">
        <v>14</v>
      </c>
      <c r="G114" s="4"/>
      <c r="H114" s="4"/>
      <c r="I114" s="4"/>
      <c r="J114" s="4"/>
      <c r="K114" s="3">
        <f t="shared" si="1"/>
        <v>14</v>
      </c>
      <c r="M114" s="37"/>
    </row>
    <row r="115" spans="1:11" ht="17.25" customHeight="1" hidden="1">
      <c r="A115" s="20"/>
      <c r="B115" s="12" t="s">
        <v>107</v>
      </c>
      <c r="C115" s="4"/>
      <c r="D115" s="4"/>
      <c r="E115" s="4"/>
      <c r="F115" s="4">
        <v>5</v>
      </c>
      <c r="G115" s="4"/>
      <c r="H115" s="4"/>
      <c r="I115" s="4"/>
      <c r="J115" s="4"/>
      <c r="K115" s="3">
        <f t="shared" si="1"/>
        <v>5</v>
      </c>
    </row>
    <row r="116" spans="1:11" ht="15.75" customHeight="1">
      <c r="A116" s="20"/>
      <c r="B116" s="36" t="s">
        <v>137</v>
      </c>
      <c r="C116" s="4"/>
      <c r="D116" s="4"/>
      <c r="E116" s="4"/>
      <c r="F116" s="4"/>
      <c r="G116" s="4">
        <v>9</v>
      </c>
      <c r="H116" s="4"/>
      <c r="I116" s="4"/>
      <c r="J116" s="4"/>
      <c r="K116" s="3">
        <f t="shared" si="1"/>
        <v>9</v>
      </c>
    </row>
    <row r="117" spans="1:11" ht="24" customHeight="1">
      <c r="A117" s="20"/>
      <c r="B117" s="36" t="s">
        <v>152</v>
      </c>
      <c r="C117" s="4"/>
      <c r="D117" s="4"/>
      <c r="E117" s="4"/>
      <c r="F117" s="4"/>
      <c r="G117" s="4">
        <v>12</v>
      </c>
      <c r="H117" s="4"/>
      <c r="I117" s="4"/>
      <c r="J117" s="4"/>
      <c r="K117" s="3">
        <f t="shared" si="1"/>
        <v>12</v>
      </c>
    </row>
    <row r="118" spans="1:11" ht="54.75" customHeight="1" hidden="1">
      <c r="A118" s="3" t="s">
        <v>119</v>
      </c>
      <c r="B118" s="23" t="s">
        <v>37</v>
      </c>
      <c r="C118" s="3">
        <v>229</v>
      </c>
      <c r="D118" s="3">
        <f>382</f>
        <v>382</v>
      </c>
      <c r="E118" s="3">
        <v>306</v>
      </c>
      <c r="F118" s="3">
        <v>150</v>
      </c>
      <c r="G118" s="3">
        <v>0</v>
      </c>
      <c r="H118" s="3"/>
      <c r="I118" s="3"/>
      <c r="J118" s="3"/>
      <c r="K118" s="3">
        <f t="shared" si="1"/>
        <v>1067</v>
      </c>
    </row>
    <row r="119" spans="1:11" ht="51" customHeight="1" hidden="1">
      <c r="A119" s="3" t="s">
        <v>120</v>
      </c>
      <c r="B119" s="22" t="s">
        <v>38</v>
      </c>
      <c r="C119" s="3">
        <v>98</v>
      </c>
      <c r="D119" s="3">
        <v>0</v>
      </c>
      <c r="E119" s="3">
        <v>0</v>
      </c>
      <c r="F119" s="3">
        <v>0</v>
      </c>
      <c r="G119" s="3">
        <v>0</v>
      </c>
      <c r="H119" s="4"/>
      <c r="I119" s="4"/>
      <c r="J119" s="4"/>
      <c r="K119" s="3">
        <f t="shared" si="1"/>
        <v>98</v>
      </c>
    </row>
    <row r="120" spans="1:11" ht="58.5" customHeight="1">
      <c r="A120" s="3" t="s">
        <v>122</v>
      </c>
      <c r="B120" s="23" t="s">
        <v>125</v>
      </c>
      <c r="C120" s="3"/>
      <c r="D120" s="3">
        <f>D121+D131+D132</f>
        <v>1577</v>
      </c>
      <c r="E120" s="3">
        <f>E133</f>
        <v>190</v>
      </c>
      <c r="F120" s="3">
        <f>F134+F135</f>
        <v>127</v>
      </c>
      <c r="G120" s="3">
        <f>G126+G136</f>
        <v>1961.4</v>
      </c>
      <c r="H120" s="3">
        <f>H126+H136</f>
        <v>500</v>
      </c>
      <c r="I120" s="4"/>
      <c r="J120" s="4"/>
      <c r="K120" s="3">
        <f t="shared" si="1"/>
        <v>4355.4</v>
      </c>
    </row>
    <row r="121" spans="1:11" ht="12.75" hidden="1">
      <c r="A121" s="3"/>
      <c r="B121" s="8" t="s">
        <v>47</v>
      </c>
      <c r="C121" s="4"/>
      <c r="D121" s="4">
        <v>1256</v>
      </c>
      <c r="E121" s="4"/>
      <c r="F121" s="4"/>
      <c r="G121" s="4"/>
      <c r="H121" s="4"/>
      <c r="I121" s="4"/>
      <c r="J121" s="4"/>
      <c r="K121" s="3">
        <f t="shared" si="1"/>
        <v>1256</v>
      </c>
    </row>
    <row r="122" spans="1:11" ht="15" hidden="1">
      <c r="A122" s="1"/>
      <c r="B122" s="9" t="s">
        <v>39</v>
      </c>
      <c r="C122" s="4"/>
      <c r="D122" s="4"/>
      <c r="E122" s="4"/>
      <c r="F122" s="4"/>
      <c r="G122" s="4"/>
      <c r="H122" s="4"/>
      <c r="I122" s="4"/>
      <c r="J122" s="4"/>
      <c r="K122" s="3">
        <f t="shared" si="1"/>
        <v>0</v>
      </c>
    </row>
    <row r="123" spans="1:11" ht="15" hidden="1">
      <c r="A123" s="1"/>
      <c r="B123" s="9" t="s">
        <v>40</v>
      </c>
      <c r="C123" s="4"/>
      <c r="D123" s="4"/>
      <c r="E123" s="4"/>
      <c r="F123" s="4"/>
      <c r="G123" s="4"/>
      <c r="H123" s="4"/>
      <c r="I123" s="4"/>
      <c r="J123" s="4"/>
      <c r="K123" s="3">
        <f t="shared" si="1"/>
        <v>0</v>
      </c>
    </row>
    <row r="124" spans="1:11" ht="15" hidden="1">
      <c r="A124" s="1"/>
      <c r="B124" s="9" t="s">
        <v>41</v>
      </c>
      <c r="C124" s="4"/>
      <c r="D124" s="4"/>
      <c r="E124" s="4"/>
      <c r="F124" s="4"/>
      <c r="G124" s="4"/>
      <c r="H124" s="4"/>
      <c r="I124" s="4"/>
      <c r="J124" s="4"/>
      <c r="K124" s="3">
        <f t="shared" si="1"/>
        <v>0</v>
      </c>
    </row>
    <row r="125" spans="1:11" ht="15" hidden="1">
      <c r="A125" s="1"/>
      <c r="B125" s="9" t="s">
        <v>42</v>
      </c>
      <c r="C125" s="4"/>
      <c r="D125" s="4"/>
      <c r="E125" s="4"/>
      <c r="F125" s="4"/>
      <c r="G125" s="4"/>
      <c r="H125" s="4"/>
      <c r="I125" s="4"/>
      <c r="J125" s="4"/>
      <c r="K125" s="3">
        <f t="shared" si="1"/>
        <v>0</v>
      </c>
    </row>
    <row r="126" spans="1:11" ht="15">
      <c r="A126" s="1"/>
      <c r="B126" s="9" t="s">
        <v>133</v>
      </c>
      <c r="C126" s="4"/>
      <c r="D126" s="4"/>
      <c r="E126" s="4"/>
      <c r="F126" s="4"/>
      <c r="G126" s="4">
        <v>149</v>
      </c>
      <c r="H126" s="4"/>
      <c r="I126" s="4"/>
      <c r="J126" s="4"/>
      <c r="K126" s="3">
        <f t="shared" si="1"/>
        <v>149</v>
      </c>
    </row>
    <row r="127" spans="1:11" ht="15" hidden="1">
      <c r="A127" s="1"/>
      <c r="B127" s="9" t="s">
        <v>43</v>
      </c>
      <c r="C127" s="4"/>
      <c r="D127" s="4"/>
      <c r="E127" s="4"/>
      <c r="F127" s="4"/>
      <c r="G127" s="4"/>
      <c r="H127" s="4"/>
      <c r="I127" s="4"/>
      <c r="J127" s="4"/>
      <c r="K127" s="3">
        <f t="shared" si="1"/>
        <v>0</v>
      </c>
    </row>
    <row r="128" spans="1:11" ht="15" hidden="1">
      <c r="A128" s="1"/>
      <c r="B128" s="9" t="s">
        <v>44</v>
      </c>
      <c r="C128" s="4"/>
      <c r="D128" s="4"/>
      <c r="E128" s="4"/>
      <c r="F128" s="4"/>
      <c r="G128" s="4"/>
      <c r="H128" s="4"/>
      <c r="I128" s="4"/>
      <c r="J128" s="4"/>
      <c r="K128" s="3">
        <f t="shared" si="1"/>
        <v>0</v>
      </c>
    </row>
    <row r="129" spans="1:11" ht="15" hidden="1">
      <c r="A129" s="1"/>
      <c r="B129" s="10" t="s">
        <v>45</v>
      </c>
      <c r="C129" s="4"/>
      <c r="D129" s="4"/>
      <c r="E129" s="4"/>
      <c r="F129" s="4"/>
      <c r="G129" s="4"/>
      <c r="H129" s="4"/>
      <c r="I129" s="4"/>
      <c r="J129" s="4"/>
      <c r="K129" s="3">
        <f t="shared" si="1"/>
        <v>0</v>
      </c>
    </row>
    <row r="130" spans="1:11" ht="15" hidden="1">
      <c r="A130" s="1"/>
      <c r="B130" s="9"/>
      <c r="C130" s="4"/>
      <c r="D130" s="4"/>
      <c r="E130" s="4"/>
      <c r="F130" s="4"/>
      <c r="G130" s="4"/>
      <c r="H130" s="4"/>
      <c r="I130" s="4"/>
      <c r="J130" s="4"/>
      <c r="K130" s="3">
        <f t="shared" si="1"/>
        <v>0</v>
      </c>
    </row>
    <row r="131" spans="1:11" ht="28.5" customHeight="1" hidden="1">
      <c r="A131" s="1"/>
      <c r="B131" s="11" t="s">
        <v>46</v>
      </c>
      <c r="C131" s="4"/>
      <c r="D131" s="4">
        <v>270</v>
      </c>
      <c r="E131" s="4"/>
      <c r="F131" s="4"/>
      <c r="G131" s="4"/>
      <c r="H131" s="4"/>
      <c r="I131" s="4"/>
      <c r="J131" s="4"/>
      <c r="K131" s="3">
        <f t="shared" si="1"/>
        <v>270</v>
      </c>
    </row>
    <row r="132" spans="1:11" ht="27.75" customHeight="1" hidden="1">
      <c r="A132" s="1"/>
      <c r="B132" s="7" t="s">
        <v>48</v>
      </c>
      <c r="C132" s="4"/>
      <c r="D132" s="4">
        <v>51</v>
      </c>
      <c r="E132" s="4"/>
      <c r="F132" s="4"/>
      <c r="G132" s="4"/>
      <c r="H132" s="4"/>
      <c r="I132" s="4"/>
      <c r="J132" s="4"/>
      <c r="K132" s="3">
        <f t="shared" si="1"/>
        <v>51</v>
      </c>
    </row>
    <row r="133" spans="1:11" ht="18.75" customHeight="1" hidden="1">
      <c r="A133" s="1"/>
      <c r="B133" s="7" t="s">
        <v>85</v>
      </c>
      <c r="C133" s="4"/>
      <c r="D133" s="4"/>
      <c r="E133" s="4">
        <v>190</v>
      </c>
      <c r="F133" s="4"/>
      <c r="G133" s="4"/>
      <c r="H133" s="4"/>
      <c r="I133" s="4"/>
      <c r="J133" s="4"/>
      <c r="K133" s="3">
        <f t="shared" si="1"/>
        <v>190</v>
      </c>
    </row>
    <row r="134" spans="1:11" ht="18.75" customHeight="1" hidden="1">
      <c r="A134" s="1"/>
      <c r="B134" s="7" t="s">
        <v>96</v>
      </c>
      <c r="C134" s="4"/>
      <c r="D134" s="4"/>
      <c r="E134" s="4"/>
      <c r="F134" s="4">
        <v>77</v>
      </c>
      <c r="G134" s="4"/>
      <c r="H134" s="4"/>
      <c r="I134" s="4"/>
      <c r="J134" s="4"/>
      <c r="K134" s="3">
        <f t="shared" si="1"/>
        <v>77</v>
      </c>
    </row>
    <row r="135" spans="1:11" ht="18.75" customHeight="1" hidden="1">
      <c r="A135" s="1"/>
      <c r="B135" s="7" t="s">
        <v>95</v>
      </c>
      <c r="C135" s="4"/>
      <c r="D135" s="4"/>
      <c r="E135" s="4"/>
      <c r="F135" s="4">
        <v>50</v>
      </c>
      <c r="G135" s="4"/>
      <c r="H135" s="4"/>
      <c r="I135" s="4"/>
      <c r="J135" s="4"/>
      <c r="K135" s="3">
        <f t="shared" si="1"/>
        <v>50</v>
      </c>
    </row>
    <row r="136" spans="1:11" ht="18.75" customHeight="1">
      <c r="A136" s="1"/>
      <c r="B136" s="7" t="s">
        <v>155</v>
      </c>
      <c r="C136" s="4"/>
      <c r="D136" s="4"/>
      <c r="E136" s="4"/>
      <c r="F136" s="4"/>
      <c r="G136" s="4">
        <v>1812.4</v>
      </c>
      <c r="H136" s="4">
        <v>500</v>
      </c>
      <c r="I136" s="4"/>
      <c r="J136" s="4"/>
      <c r="K136" s="3">
        <f>G136+H136</f>
        <v>2312.4</v>
      </c>
    </row>
    <row r="137" spans="1:11" ht="32.25" customHeight="1" hidden="1">
      <c r="A137" s="3" t="s">
        <v>123</v>
      </c>
      <c r="B137" s="19" t="s">
        <v>52</v>
      </c>
      <c r="C137" s="3"/>
      <c r="D137" s="3">
        <v>10000</v>
      </c>
      <c r="E137" s="3">
        <v>0</v>
      </c>
      <c r="F137" s="3">
        <v>0</v>
      </c>
      <c r="G137" s="3">
        <v>0</v>
      </c>
      <c r="H137" s="4"/>
      <c r="I137" s="4"/>
      <c r="J137" s="4"/>
      <c r="K137" s="3">
        <f t="shared" si="1"/>
        <v>10000</v>
      </c>
    </row>
    <row r="138" spans="1:11" ht="37.5" customHeight="1" hidden="1">
      <c r="A138" s="3"/>
      <c r="B138" s="12" t="s">
        <v>63</v>
      </c>
      <c r="C138" s="3"/>
      <c r="D138" s="24">
        <v>10000</v>
      </c>
      <c r="E138" s="3"/>
      <c r="F138" s="3"/>
      <c r="G138" s="4"/>
      <c r="H138" s="4"/>
      <c r="I138" s="4"/>
      <c r="J138" s="4"/>
      <c r="K138" s="3">
        <f t="shared" si="1"/>
        <v>10000</v>
      </c>
    </row>
    <row r="139" spans="1:11" ht="42.75" customHeight="1" hidden="1">
      <c r="A139" s="3" t="s">
        <v>124</v>
      </c>
      <c r="B139" s="19" t="s">
        <v>84</v>
      </c>
      <c r="C139" s="3"/>
      <c r="D139" s="24"/>
      <c r="E139" s="3">
        <v>164</v>
      </c>
      <c r="F139" s="3">
        <v>0</v>
      </c>
      <c r="G139" s="3">
        <v>0</v>
      </c>
      <c r="H139" s="4"/>
      <c r="I139" s="4"/>
      <c r="J139" s="4"/>
      <c r="K139" s="3">
        <f t="shared" si="1"/>
        <v>164</v>
      </c>
    </row>
    <row r="140" spans="1:11" ht="28.5" customHeight="1" hidden="1">
      <c r="A140" s="41" t="s">
        <v>126</v>
      </c>
      <c r="B140" s="43" t="s">
        <v>129</v>
      </c>
      <c r="C140" s="39">
        <v>0</v>
      </c>
      <c r="D140" s="39">
        <v>0</v>
      </c>
      <c r="E140" s="39">
        <v>0</v>
      </c>
      <c r="F140" s="39">
        <v>0</v>
      </c>
      <c r="G140" s="39">
        <v>0</v>
      </c>
      <c r="H140" s="4"/>
      <c r="I140" s="4"/>
      <c r="J140" s="4"/>
      <c r="K140" s="3">
        <f t="shared" si="1"/>
        <v>0</v>
      </c>
    </row>
    <row r="141" spans="1:11" ht="27.75" customHeight="1" hidden="1">
      <c r="A141" s="42"/>
      <c r="B141" s="44"/>
      <c r="C141" s="39">
        <v>0</v>
      </c>
      <c r="D141" s="39">
        <v>0</v>
      </c>
      <c r="E141" s="39">
        <v>0</v>
      </c>
      <c r="F141" s="39">
        <v>0</v>
      </c>
      <c r="G141" s="39">
        <v>0</v>
      </c>
      <c r="H141" s="4"/>
      <c r="I141" s="4"/>
      <c r="J141" s="4"/>
      <c r="K141" s="3">
        <f t="shared" si="1"/>
        <v>0</v>
      </c>
    </row>
    <row r="142" spans="1:11" ht="19.5" customHeight="1">
      <c r="A142" s="41" t="s">
        <v>127</v>
      </c>
      <c r="B142" s="43" t="s">
        <v>134</v>
      </c>
      <c r="C142" s="3">
        <v>0</v>
      </c>
      <c r="D142" s="3">
        <v>0</v>
      </c>
      <c r="E142" s="3">
        <v>0</v>
      </c>
      <c r="F142" s="3">
        <v>0</v>
      </c>
      <c r="G142" s="3">
        <v>13</v>
      </c>
      <c r="H142" s="4"/>
      <c r="I142" s="4"/>
      <c r="J142" s="4"/>
      <c r="K142" s="3">
        <f t="shared" si="1"/>
        <v>13</v>
      </c>
    </row>
    <row r="143" spans="1:11" ht="21.75" customHeight="1">
      <c r="A143" s="42"/>
      <c r="B143" s="44"/>
      <c r="C143" s="3">
        <v>0</v>
      </c>
      <c r="D143" s="3">
        <v>0</v>
      </c>
      <c r="E143" s="3">
        <v>0</v>
      </c>
      <c r="F143" s="3">
        <v>0</v>
      </c>
      <c r="G143" s="3">
        <v>114</v>
      </c>
      <c r="H143" s="4"/>
      <c r="I143" s="4"/>
      <c r="J143" s="4"/>
      <c r="K143" s="3">
        <f t="shared" si="1"/>
        <v>114</v>
      </c>
    </row>
    <row r="144" spans="1:11" ht="76.5" customHeight="1">
      <c r="A144" s="28" t="s">
        <v>128</v>
      </c>
      <c r="B144" s="27" t="s">
        <v>130</v>
      </c>
      <c r="C144" s="3">
        <v>0</v>
      </c>
      <c r="D144" s="3">
        <v>0</v>
      </c>
      <c r="E144" s="3">
        <v>0</v>
      </c>
      <c r="F144" s="3"/>
      <c r="G144" s="3">
        <v>99.6</v>
      </c>
      <c r="H144" s="4"/>
      <c r="I144" s="4"/>
      <c r="J144" s="4"/>
      <c r="K144" s="3">
        <f t="shared" si="1"/>
        <v>99.6</v>
      </c>
    </row>
    <row r="145" spans="1:11" ht="18.75" customHeight="1">
      <c r="A145" s="1"/>
      <c r="B145" s="3" t="s">
        <v>132</v>
      </c>
      <c r="C145" s="3">
        <f>C146+C147</f>
        <v>908</v>
      </c>
      <c r="D145" s="3">
        <f aca="true" t="shared" si="2" ref="D145:K145">D146+D147</f>
        <v>12213</v>
      </c>
      <c r="E145" s="3">
        <f t="shared" si="2"/>
        <v>1051</v>
      </c>
      <c r="F145" s="3">
        <f t="shared" si="2"/>
        <v>525</v>
      </c>
      <c r="G145" s="3">
        <f t="shared" si="2"/>
        <v>2668</v>
      </c>
      <c r="H145" s="3">
        <f t="shared" si="2"/>
        <v>1500</v>
      </c>
      <c r="I145" s="3">
        <f t="shared" si="2"/>
        <v>1000</v>
      </c>
      <c r="J145" s="3">
        <f t="shared" si="2"/>
        <v>1000</v>
      </c>
      <c r="K145" s="3">
        <f t="shared" si="2"/>
        <v>20865</v>
      </c>
    </row>
    <row r="146" spans="1:12" ht="14.25" customHeight="1">
      <c r="A146" s="30"/>
      <c r="B146" s="31" t="s">
        <v>65</v>
      </c>
      <c r="C146" s="32">
        <f>C11+C51+C52+C53+C118+C119</f>
        <v>908</v>
      </c>
      <c r="D146" s="32">
        <f>D11+D53+D118+D120+D137</f>
        <v>12213</v>
      </c>
      <c r="E146" s="32">
        <f>E11+E53+E118+E120+E139</f>
        <v>1051</v>
      </c>
      <c r="F146" s="32">
        <f>F11+F53+F118+F120</f>
        <v>525</v>
      </c>
      <c r="G146" s="38">
        <f>G11+G51+G52+G53+G118+G119+G120+G137+G139+G140+G142+G144</f>
        <v>2554</v>
      </c>
      <c r="H146" s="38">
        <f>H11+H51+H52+H53+H118+H119+H120+H137+H139+H140+H142+H144</f>
        <v>1500</v>
      </c>
      <c r="I146" s="38">
        <f>I11+I51+I52+I53+I118+I119+I120+I137+I139+I140+I142+I144</f>
        <v>1000</v>
      </c>
      <c r="J146" s="38">
        <f>J11+J51+J52+J53+J118+J119+J120+J137+J139+J140+J142+J144</f>
        <v>1000</v>
      </c>
      <c r="K146" s="38">
        <f>K11+K51+K52+K53+K118+K119+K120+K137+K139+K140+K142+K144</f>
        <v>20751</v>
      </c>
      <c r="L146" s="29"/>
    </row>
    <row r="147" spans="1:11" ht="16.5" customHeight="1">
      <c r="A147" s="30"/>
      <c r="B147" s="30" t="s">
        <v>131</v>
      </c>
      <c r="C147" s="32">
        <v>0</v>
      </c>
      <c r="D147" s="32">
        <v>0</v>
      </c>
      <c r="E147" s="32">
        <v>0</v>
      </c>
      <c r="F147" s="32">
        <v>0</v>
      </c>
      <c r="G147" s="38">
        <f>G143</f>
        <v>114</v>
      </c>
      <c r="H147" s="38">
        <f>H143</f>
        <v>0</v>
      </c>
      <c r="I147" s="38">
        <f>I143</f>
        <v>0</v>
      </c>
      <c r="J147" s="38">
        <f>J143</f>
        <v>0</v>
      </c>
      <c r="K147" s="38">
        <f>K143</f>
        <v>114</v>
      </c>
    </row>
    <row r="148" spans="1:7" ht="12.75">
      <c r="A148" s="2"/>
      <c r="B148" s="2"/>
      <c r="C148" s="2"/>
      <c r="D148" s="5"/>
      <c r="E148" s="2"/>
      <c r="F148" s="2"/>
      <c r="G148" s="17"/>
    </row>
    <row r="149" spans="1:7" ht="12.75">
      <c r="A149" s="2"/>
      <c r="B149" s="2"/>
      <c r="C149" s="2"/>
      <c r="D149" s="5"/>
      <c r="E149" s="2"/>
      <c r="F149" s="2"/>
      <c r="G149" s="17"/>
    </row>
    <row r="150" spans="1:7" ht="12.75">
      <c r="A150" s="2"/>
      <c r="B150" s="2"/>
      <c r="C150" s="2"/>
      <c r="D150" s="5"/>
      <c r="E150" s="2"/>
      <c r="F150" s="2"/>
      <c r="G150" s="17"/>
    </row>
    <row r="151" spans="1:7" ht="12.75">
      <c r="A151" s="2"/>
      <c r="B151" s="2"/>
      <c r="C151" s="2"/>
      <c r="D151" s="5"/>
      <c r="E151" s="2"/>
      <c r="F151" s="2"/>
      <c r="G151" s="17"/>
    </row>
    <row r="152" spans="1:7" ht="12.75">
      <c r="A152" s="2"/>
      <c r="B152" s="2"/>
      <c r="C152" s="2"/>
      <c r="D152" s="5"/>
      <c r="E152" s="2"/>
      <c r="F152" s="2"/>
      <c r="G152" s="17"/>
    </row>
    <row r="153" spans="1:7" ht="12.75">
      <c r="A153" s="2"/>
      <c r="B153" s="2"/>
      <c r="C153" s="2"/>
      <c r="D153" s="5"/>
      <c r="E153" s="2"/>
      <c r="F153" s="2"/>
      <c r="G153" s="17"/>
    </row>
    <row r="154" spans="1:7" ht="12.75">
      <c r="A154" s="2"/>
      <c r="B154" s="2"/>
      <c r="C154" s="2"/>
      <c r="D154" s="2"/>
      <c r="E154" s="2"/>
      <c r="F154" s="2"/>
      <c r="G154" s="17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</sheetData>
  <sheetProtection/>
  <mergeCells count="12">
    <mergeCell ref="A8:A9"/>
    <mergeCell ref="B8:B9"/>
    <mergeCell ref="A140:A141"/>
    <mergeCell ref="B140:B141"/>
    <mergeCell ref="B5:K5"/>
    <mergeCell ref="B10:K10"/>
    <mergeCell ref="B142:B143"/>
    <mergeCell ref="A142:A143"/>
    <mergeCell ref="B6:F6"/>
    <mergeCell ref="C8:I8"/>
    <mergeCell ref="H6:O6"/>
    <mergeCell ref="K8:K9"/>
  </mergeCells>
  <printOptions/>
  <pageMargins left="1.1811023622047245" right="0.5905511811023623" top="0.1968503937007874" bottom="0.1968503937007874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2019-02-11T09:28:00Z</cp:lastPrinted>
  <dcterms:created xsi:type="dcterms:W3CDTF">2016-01-14T07:32:39Z</dcterms:created>
  <dcterms:modified xsi:type="dcterms:W3CDTF">2019-02-15T06:04:00Z</dcterms:modified>
  <cp:category/>
  <cp:version/>
  <cp:contentType/>
  <cp:contentStatus/>
</cp:coreProperties>
</file>