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<sst xmlns="http://schemas.openxmlformats.org/spreadsheetml/2006/main" count="66" uniqueCount="43">
  <si>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Перечень главных мероприятий программы</t>
  </si>
  <si>
    <t>Наименование мероприятий</t>
  </si>
  <si>
    <t>Планируемые затраты по годам (тыс.руб.)</t>
  </si>
  <si>
    <t>Итого в т.ч.</t>
  </si>
  <si>
    <t>местный бюджет</t>
  </si>
  <si>
    <t>прочие источники</t>
  </si>
  <si>
    <t>Обустройство системы  оповещения населения при ГОЧС и ПБ</t>
  </si>
  <si>
    <t>Резервный фонд администрации городского поселения (ГОЧС).</t>
  </si>
  <si>
    <t xml:space="preserve">Приобретение противогазов </t>
  </si>
  <si>
    <t>Материальная помощь по компенсации имущественного вреда</t>
  </si>
  <si>
    <t>Обучение должностных лиц администрации городского поселения, ответственных за обеспечение пожарной безопасности и защите населения ГО ЧС.</t>
  </si>
  <si>
    <t>местного бюджета</t>
  </si>
  <si>
    <t>итого</t>
  </si>
  <si>
    <t xml:space="preserve">Обучение населения в области защиты от чрезвычайных ситуаций </t>
  </si>
  <si>
    <t>обеспечение противопожарных мероприятий при организации и проведении мероприятий в городском поселении с массовым пребыванием людей.</t>
  </si>
  <si>
    <t>обучение населения в области пожарной безопасности, выпуск и распространение наглядной агитации памяток, листовок, плакатов.</t>
  </si>
  <si>
    <t>обслуживание и ремонт пожарных гидрантов в границах поселения</t>
  </si>
  <si>
    <t>1. Основное мероприятие  Обеспечение безопасности жизнедеятельности населения</t>
  </si>
  <si>
    <t>1.1. Обеспечение пожарной безопасности и проведение аварийно-спасательных работ на территории поселения в т.ч.:</t>
  </si>
  <si>
    <t>Ответственный исполнитель программы (Соисполнитель)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</si>
  <si>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инспекции)</t>
  </si>
  <si>
    <t>Отдел культуры, спорта, связей с общественностью администрации ( ОКС и ТИ, УМП "Водоканал")</t>
  </si>
  <si>
    <t>1.2. Мероприятия по защите населения и территорий от чрезвычайных ситуаций в т .ч.:</t>
  </si>
  <si>
    <t xml:space="preserve">Источник финансирования </t>
  </si>
  <si>
    <t>Приобретение комплектов учебно-методических пособий для УПК, листовок, плакатов</t>
  </si>
  <si>
    <t>2.1. Безопасное поселение в т.ч.:</t>
  </si>
  <si>
    <t>Внедрение аппаратно-программного комплекса «Безопасный город» (приобретение и монтаж видеокамер и т.д.)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</si>
  <si>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инспекции, некоммерческие организации)</t>
  </si>
  <si>
    <t>Итого  по программе т.ч.:</t>
  </si>
  <si>
    <t xml:space="preserve"> местный бюджет</t>
  </si>
  <si>
    <t>приобретение огнетушителей</t>
  </si>
  <si>
    <t>2. Основное мероприятие Охрана объектов ( 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</si>
  <si>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к Постановлению администрации</t>
  </si>
  <si>
    <t>Охрана объектов (в том числе зданий, сооружений) и территорий, имеющих историческое, культовое, культурное или  природоохранное значение, и мест захоронений, профилактика социально опасных форм поведение граждан</t>
  </si>
  <si>
    <t>Обеспечение пожарной безопасности и проведение аварийно-спасательных работ на территории поселения в т.ч.</t>
  </si>
  <si>
    <t>Противопожарное водоснабжение:                в т.ч.</t>
  </si>
  <si>
    <t xml:space="preserve">установка пожарных гидрантов    в т.ч. </t>
  </si>
  <si>
    <r>
      <t>ул.Полевая (</t>
    </r>
    <r>
      <rPr>
        <sz val="8"/>
        <color indexed="8"/>
        <rFont val="Times New Roman"/>
        <family val="1"/>
      </rPr>
      <t>суд.реш.№2-257/2018 от 26.02.2018г.</t>
    </r>
  </si>
  <si>
    <t>Приложение №1</t>
  </si>
  <si>
    <t xml:space="preserve"> к постановлению администрации</t>
  </si>
  <si>
    <t>МО ГП "Город Малоярославец"</t>
  </si>
  <si>
    <t>от13.03.2019</t>
  </si>
  <si>
    <t>№242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</si>
</sst>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justify" wrapText="1"/>
    </xf>
    <xf numFmtId="0" fontId="3" fillId="0" borderId="32" xfId="0" applyFont="1" applyBorder="1" applyAlignment="1">
      <alignment horizontal="center" vertical="justify" wrapText="1"/>
    </xf>
    <xf numFmtId="0" fontId="3" fillId="0" borderId="35" xfId="0" applyFont="1" applyBorder="1" applyAlignment="1">
      <alignment horizontal="center" vertical="justify" wrapText="1"/>
    </xf>
    <xf numFmtId="0" fontId="4" fillId="0" borderId="36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4" fillId="0" borderId="38" xfId="0" applyFont="1" applyBorder="1" applyAlignment="1">
      <alignment horizontal="center" vertical="justify" wrapText="1"/>
    </xf>
    <xf numFmtId="0" fontId="2" fillId="0" borderId="2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justify" wrapText="1"/>
    </xf>
    <xf numFmtId="0" fontId="4" fillId="0" borderId="46" xfId="0" applyFont="1" applyBorder="1" applyAlignment="1">
      <alignment horizontal="center" vertical="justify" wrapText="1"/>
    </xf>
    <xf numFmtId="0" fontId="4" fillId="0" borderId="47" xfId="0" applyFont="1" applyBorder="1" applyAlignment="1">
      <alignment horizontal="center" vertical="justify" wrapText="1"/>
    </xf>
    <xf numFmtId="0" fontId="2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">
      <selection activeCell="I5" sqref="I5:L5"/>
    </sheetView>
  </sheetViews>
  <sheetFormatPr defaultColWidth="9.00390625" defaultRowHeight="12.75"/>
  <cols>
    <col min="1" max="1" width="6.125" style="0" customWidth="1"/>
    <col min="2" max="2" width="25.25390625" style="0" customWidth="1"/>
    <col min="5" max="8" width="0" style="0" hidden="1" customWidth="1"/>
    <col min="13" max="13" width="16.75390625" style="0" hidden="1" customWidth="1"/>
  </cols>
  <sheetData>
    <row r="1" ht="12.75">
      <c r="J1" t="s">
        <v>38</v>
      </c>
    </row>
    <row r="2" ht="12.75">
      <c r="I2" t="s">
        <v>39</v>
      </c>
    </row>
    <row r="3" ht="12.75">
      <c r="I3" t="s">
        <v>40</v>
      </c>
    </row>
    <row r="4" spans="2:13" ht="12.75">
      <c r="B4" s="59"/>
      <c r="C4" s="59"/>
      <c r="D4" s="59"/>
      <c r="E4" s="59"/>
      <c r="F4" s="59"/>
      <c r="G4" s="59"/>
      <c r="H4" s="59"/>
      <c r="I4" s="59" t="s">
        <v>41</v>
      </c>
      <c r="K4" s="1" t="s">
        <v>42</v>
      </c>
      <c r="M4" s="1"/>
    </row>
    <row r="5" spans="3:13" ht="12.75">
      <c r="C5" s="58"/>
      <c r="H5" s="1" t="s">
        <v>32</v>
      </c>
      <c r="I5" s="70"/>
      <c r="J5" s="70"/>
      <c r="K5" s="70"/>
      <c r="L5" s="70"/>
      <c r="M5" s="1"/>
    </row>
    <row r="6" spans="2:12" ht="16.5" thickBot="1">
      <c r="B6" s="60" t="s">
        <v>0</v>
      </c>
      <c r="C6" s="60"/>
      <c r="D6" s="60"/>
      <c r="E6" s="60"/>
      <c r="F6" s="60"/>
      <c r="G6" s="60"/>
      <c r="H6" s="60"/>
      <c r="I6" s="60"/>
      <c r="J6" s="60"/>
      <c r="K6" s="60"/>
      <c r="L6" s="33"/>
    </row>
    <row r="7" spans="1:13" ht="25.5" customHeight="1">
      <c r="A7" s="61"/>
      <c r="B7" s="63" t="s">
        <v>1</v>
      </c>
      <c r="C7" s="65" t="s">
        <v>23</v>
      </c>
      <c r="D7" s="67" t="s">
        <v>2</v>
      </c>
      <c r="E7" s="68"/>
      <c r="F7" s="68"/>
      <c r="G7" s="68"/>
      <c r="H7" s="68"/>
      <c r="I7" s="68"/>
      <c r="J7" s="68"/>
      <c r="K7" s="68"/>
      <c r="L7" s="69"/>
      <c r="M7" s="53" t="s">
        <v>19</v>
      </c>
    </row>
    <row r="8" spans="1:13" ht="13.5" thickBot="1">
      <c r="A8" s="62"/>
      <c r="B8" s="64"/>
      <c r="C8" s="66"/>
      <c r="D8" s="54"/>
      <c r="E8" s="27">
        <v>2014</v>
      </c>
      <c r="F8" s="27">
        <v>2015</v>
      </c>
      <c r="G8" s="27">
        <v>2016</v>
      </c>
      <c r="H8" s="27">
        <v>2017</v>
      </c>
      <c r="I8" s="27">
        <v>2018</v>
      </c>
      <c r="J8" s="27">
        <v>2019</v>
      </c>
      <c r="K8" s="27">
        <v>2020</v>
      </c>
      <c r="L8" s="55">
        <v>2021</v>
      </c>
      <c r="M8" s="56"/>
    </row>
    <row r="9" spans="1:13" ht="13.5" thickBot="1">
      <c r="A9" s="2"/>
      <c r="B9" s="84" t="s">
        <v>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 ht="12.75">
      <c r="A10" s="3"/>
      <c r="B10" s="4"/>
      <c r="C10" s="5"/>
      <c r="D10" s="6" t="s">
        <v>12</v>
      </c>
      <c r="E10" s="7">
        <v>2014</v>
      </c>
      <c r="F10" s="7">
        <v>2015</v>
      </c>
      <c r="G10" s="7">
        <v>2016</v>
      </c>
      <c r="H10" s="8">
        <v>2017</v>
      </c>
      <c r="I10" s="8">
        <v>2018</v>
      </c>
      <c r="J10" s="8">
        <v>2019</v>
      </c>
      <c r="K10" s="7">
        <v>2020</v>
      </c>
      <c r="L10" s="38">
        <v>2021</v>
      </c>
      <c r="M10" s="9"/>
    </row>
    <row r="11" spans="1:13" ht="12.75">
      <c r="A11" s="87" t="s">
        <v>18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</row>
    <row r="12" spans="1:13" ht="93.75" customHeight="1" hidden="1">
      <c r="A12" s="10"/>
      <c r="B12" s="28" t="s">
        <v>14</v>
      </c>
      <c r="C12" s="11" t="s">
        <v>4</v>
      </c>
      <c r="D12" s="11">
        <f>E12+F12+G12+H12+I12+J12+K12+L12</f>
        <v>0</v>
      </c>
      <c r="E12" s="12"/>
      <c r="F12" s="12"/>
      <c r="G12" s="12"/>
      <c r="H12" s="12"/>
      <c r="I12" s="12"/>
      <c r="J12" s="12"/>
      <c r="K12" s="13"/>
      <c r="L12" s="13"/>
      <c r="M12" s="77" t="s">
        <v>20</v>
      </c>
    </row>
    <row r="13" spans="1:13" ht="51.75" customHeight="1">
      <c r="A13" s="10"/>
      <c r="B13" s="28" t="s">
        <v>34</v>
      </c>
      <c r="C13" s="11" t="s">
        <v>4</v>
      </c>
      <c r="D13" s="11">
        <f aca="true" t="shared" si="0" ref="D13:D23">E13+F13+G13+H13+I13+J13+K13+L13</f>
        <v>29</v>
      </c>
      <c r="E13" s="12"/>
      <c r="F13" s="12"/>
      <c r="G13" s="12"/>
      <c r="H13" s="12"/>
      <c r="I13" s="12"/>
      <c r="J13" s="12">
        <f>J14</f>
        <v>9</v>
      </c>
      <c r="K13" s="12">
        <f>K14</f>
        <v>10</v>
      </c>
      <c r="L13" s="12">
        <f>L14</f>
        <v>10</v>
      </c>
      <c r="M13" s="90"/>
    </row>
    <row r="14" spans="1:13" ht="0.75" customHeight="1">
      <c r="A14" s="10"/>
      <c r="B14" s="28" t="s">
        <v>30</v>
      </c>
      <c r="C14" s="11" t="s">
        <v>4</v>
      </c>
      <c r="D14" s="11"/>
      <c r="E14" s="12"/>
      <c r="F14" s="12"/>
      <c r="G14" s="12"/>
      <c r="H14" s="12"/>
      <c r="I14" s="12"/>
      <c r="J14" s="12">
        <v>9</v>
      </c>
      <c r="K14" s="13">
        <v>10</v>
      </c>
      <c r="L14" s="13">
        <v>10</v>
      </c>
      <c r="M14" s="90"/>
    </row>
    <row r="15" spans="1:13" ht="64.5" customHeight="1" hidden="1">
      <c r="A15" s="10"/>
      <c r="B15" s="28" t="s">
        <v>15</v>
      </c>
      <c r="C15" s="11" t="s">
        <v>4</v>
      </c>
      <c r="D15" s="11">
        <f t="shared" si="0"/>
        <v>0.7</v>
      </c>
      <c r="E15" s="12">
        <v>0.7</v>
      </c>
      <c r="F15" s="12"/>
      <c r="G15" s="12"/>
      <c r="H15" s="12"/>
      <c r="I15" s="12"/>
      <c r="J15" s="12"/>
      <c r="K15" s="13"/>
      <c r="L15" s="13"/>
      <c r="M15" s="90"/>
    </row>
    <row r="16" spans="1:13" ht="26.25" customHeight="1">
      <c r="A16" s="10"/>
      <c r="B16" s="28" t="s">
        <v>35</v>
      </c>
      <c r="C16" s="11"/>
      <c r="D16" s="11">
        <f>D17+D18+D19</f>
        <v>1130</v>
      </c>
      <c r="E16" s="11">
        <f aca="true" t="shared" si="1" ref="E16:L16">E17+E18+E19</f>
        <v>55</v>
      </c>
      <c r="F16" s="11">
        <f t="shared" si="1"/>
        <v>0</v>
      </c>
      <c r="G16" s="11">
        <f t="shared" si="1"/>
        <v>142</v>
      </c>
      <c r="H16" s="11">
        <f t="shared" si="1"/>
        <v>7</v>
      </c>
      <c r="I16" s="11">
        <f t="shared" si="1"/>
        <v>15</v>
      </c>
      <c r="J16" s="11">
        <f t="shared" si="1"/>
        <v>431</v>
      </c>
      <c r="K16" s="11">
        <f t="shared" si="1"/>
        <v>240</v>
      </c>
      <c r="L16" s="11">
        <f t="shared" si="1"/>
        <v>240</v>
      </c>
      <c r="M16" s="78"/>
    </row>
    <row r="17" spans="1:13" ht="26.25" customHeight="1">
      <c r="A17" s="83"/>
      <c r="B17" s="96" t="s">
        <v>16</v>
      </c>
      <c r="C17" s="11" t="s">
        <v>4</v>
      </c>
      <c r="D17" s="11">
        <f>E17+F17+G17+H17+I17+J17+K17+L17</f>
        <v>830</v>
      </c>
      <c r="E17" s="12"/>
      <c r="F17" s="12"/>
      <c r="G17" s="12"/>
      <c r="H17" s="12"/>
      <c r="I17" s="12"/>
      <c r="J17" s="12">
        <v>350</v>
      </c>
      <c r="K17" s="13">
        <v>240</v>
      </c>
      <c r="L17" s="13">
        <v>240</v>
      </c>
      <c r="M17" s="50"/>
    </row>
    <row r="18" spans="1:13" ht="27" customHeight="1">
      <c r="A18" s="83"/>
      <c r="B18" s="97"/>
      <c r="C18" s="11" t="s">
        <v>5</v>
      </c>
      <c r="D18" s="11">
        <f t="shared" si="0"/>
        <v>120</v>
      </c>
      <c r="E18" s="12">
        <v>55</v>
      </c>
      <c r="F18" s="12"/>
      <c r="G18" s="12">
        <v>43</v>
      </c>
      <c r="H18" s="12">
        <v>7</v>
      </c>
      <c r="I18" s="12">
        <v>15</v>
      </c>
      <c r="J18" s="12">
        <v>0</v>
      </c>
      <c r="K18" s="13">
        <v>0</v>
      </c>
      <c r="L18" s="13">
        <v>0</v>
      </c>
      <c r="M18" s="77" t="s">
        <v>21</v>
      </c>
    </row>
    <row r="19" spans="1:13" ht="25.5">
      <c r="A19" s="14"/>
      <c r="B19" s="52" t="s">
        <v>36</v>
      </c>
      <c r="C19" s="11" t="s">
        <v>4</v>
      </c>
      <c r="D19" s="11">
        <f t="shared" si="0"/>
        <v>180</v>
      </c>
      <c r="E19" s="12">
        <v>0</v>
      </c>
      <c r="F19" s="12"/>
      <c r="G19" s="12">
        <v>99</v>
      </c>
      <c r="H19" s="12"/>
      <c r="I19" s="12">
        <f>I20</f>
        <v>0</v>
      </c>
      <c r="J19" s="12">
        <f>J20</f>
        <v>81</v>
      </c>
      <c r="K19" s="13"/>
      <c r="L19" s="13"/>
      <c r="M19" s="78"/>
    </row>
    <row r="20" spans="1:13" ht="24">
      <c r="A20" s="14"/>
      <c r="B20" s="28" t="s">
        <v>37</v>
      </c>
      <c r="C20" s="11"/>
      <c r="D20" s="11">
        <f t="shared" si="0"/>
        <v>81</v>
      </c>
      <c r="E20" s="12"/>
      <c r="F20" s="12"/>
      <c r="G20" s="12"/>
      <c r="H20" s="12"/>
      <c r="I20" s="12"/>
      <c r="J20" s="12">
        <v>81</v>
      </c>
      <c r="K20" s="13"/>
      <c r="L20" s="13"/>
      <c r="M20" s="51"/>
    </row>
    <row r="21" spans="1:13" ht="12.75">
      <c r="A21" s="15"/>
      <c r="B21" s="31" t="s">
        <v>3</v>
      </c>
      <c r="C21" s="13"/>
      <c r="D21" s="11">
        <f t="shared" si="0"/>
        <v>1159.7</v>
      </c>
      <c r="E21" s="22">
        <f>E12+E13+E15+E18+E19</f>
        <v>55.7</v>
      </c>
      <c r="F21" s="22">
        <f>F12+F13+F15+F18+F19</f>
        <v>0</v>
      </c>
      <c r="G21" s="22">
        <f>G12+G13+G15+G18+G19</f>
        <v>142</v>
      </c>
      <c r="H21" s="22">
        <f>H12+H13+H15+H18+H19</f>
        <v>7</v>
      </c>
      <c r="I21" s="22">
        <f>I12+I13+I15+I18+I19</f>
        <v>15</v>
      </c>
      <c r="J21" s="22">
        <f>J22+J23</f>
        <v>440</v>
      </c>
      <c r="K21" s="22">
        <f>K22+K23</f>
        <v>250</v>
      </c>
      <c r="L21" s="22">
        <f>L22+L23</f>
        <v>250</v>
      </c>
      <c r="M21" s="16"/>
    </row>
    <row r="22" spans="1:13" ht="12.75">
      <c r="A22" s="15"/>
      <c r="B22" s="31" t="s">
        <v>4</v>
      </c>
      <c r="C22" s="13"/>
      <c r="D22" s="11">
        <f t="shared" si="0"/>
        <v>1039.7</v>
      </c>
      <c r="E22" s="22">
        <f>E12+E13+E15+E19</f>
        <v>0.7</v>
      </c>
      <c r="F22" s="22">
        <f>F12+F13+F15+F19</f>
        <v>0</v>
      </c>
      <c r="G22" s="22">
        <f>G12+G13+G15+G19</f>
        <v>99</v>
      </c>
      <c r="H22" s="22">
        <f>H12+H13+H15+H19</f>
        <v>0</v>
      </c>
      <c r="I22" s="22">
        <f>I12+I13+I15</f>
        <v>0</v>
      </c>
      <c r="J22" s="22">
        <f>J13+J16</f>
        <v>440</v>
      </c>
      <c r="K22" s="22">
        <f>K13+K16</f>
        <v>250</v>
      </c>
      <c r="L22" s="22">
        <f>L13+L16</f>
        <v>250</v>
      </c>
      <c r="M22" s="16"/>
    </row>
    <row r="23" spans="1:13" ht="13.5" thickBot="1">
      <c r="A23" s="17"/>
      <c r="B23" s="32" t="s">
        <v>5</v>
      </c>
      <c r="C23" s="18"/>
      <c r="D23" s="11">
        <f t="shared" si="0"/>
        <v>120</v>
      </c>
      <c r="E23" s="26">
        <f>E18</f>
        <v>55</v>
      </c>
      <c r="F23" s="26">
        <f aca="true" t="shared" si="2" ref="F23:L23">F18</f>
        <v>0</v>
      </c>
      <c r="G23" s="26">
        <f t="shared" si="2"/>
        <v>43</v>
      </c>
      <c r="H23" s="26">
        <f t="shared" si="2"/>
        <v>7</v>
      </c>
      <c r="I23" s="26">
        <f t="shared" si="2"/>
        <v>15</v>
      </c>
      <c r="J23" s="26">
        <f t="shared" si="2"/>
        <v>0</v>
      </c>
      <c r="K23" s="27">
        <f t="shared" si="2"/>
        <v>0</v>
      </c>
      <c r="L23" s="27">
        <f t="shared" si="2"/>
        <v>0</v>
      </c>
      <c r="M23" s="19"/>
    </row>
    <row r="24" spans="1:13" ht="12.75" hidden="1">
      <c r="A24" s="91" t="s">
        <v>22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ht="12.75" hidden="1">
      <c r="A25" s="94"/>
      <c r="B25" s="95" t="s">
        <v>6</v>
      </c>
      <c r="C25" s="20"/>
      <c r="D25" s="20"/>
      <c r="E25" s="12"/>
      <c r="F25" s="12"/>
      <c r="G25" s="12"/>
      <c r="H25" s="12"/>
      <c r="I25" s="12"/>
      <c r="J25" s="12"/>
      <c r="K25" s="13"/>
      <c r="L25" s="39"/>
      <c r="M25" s="16"/>
    </row>
    <row r="26" spans="1:13" ht="25.5" hidden="1">
      <c r="A26" s="94"/>
      <c r="B26" s="95"/>
      <c r="C26" s="20" t="s">
        <v>4</v>
      </c>
      <c r="D26" s="20">
        <f>E26+F26+G26+H26+I26+J26+K26+L26</f>
        <v>0</v>
      </c>
      <c r="E26" s="12"/>
      <c r="F26" s="12"/>
      <c r="G26" s="12"/>
      <c r="H26" s="12"/>
      <c r="I26" s="12"/>
      <c r="J26" s="12"/>
      <c r="K26" s="13"/>
      <c r="L26" s="13"/>
      <c r="M26" s="77" t="s">
        <v>20</v>
      </c>
    </row>
    <row r="27" spans="1:13" ht="39" customHeight="1" hidden="1">
      <c r="A27" s="10"/>
      <c r="B27" s="28" t="s">
        <v>13</v>
      </c>
      <c r="C27" s="20" t="s">
        <v>4</v>
      </c>
      <c r="D27" s="20">
        <f aca="true" t="shared" si="3" ref="D27:D35">E27+F27+G27+H27+I27+J27+K27+L27</f>
        <v>6.5</v>
      </c>
      <c r="E27" s="12">
        <v>6.5</v>
      </c>
      <c r="F27" s="12"/>
      <c r="G27" s="12"/>
      <c r="H27" s="12"/>
      <c r="I27" s="12"/>
      <c r="J27" s="12"/>
      <c r="K27" s="13"/>
      <c r="L27" s="13"/>
      <c r="M27" s="90"/>
    </row>
    <row r="28" spans="1:13" ht="54.75" customHeight="1" hidden="1">
      <c r="A28" s="10"/>
      <c r="B28" s="28" t="s">
        <v>24</v>
      </c>
      <c r="C28" s="20" t="s">
        <v>4</v>
      </c>
      <c r="D28" s="20">
        <f t="shared" si="3"/>
        <v>1</v>
      </c>
      <c r="E28" s="12"/>
      <c r="F28" s="12"/>
      <c r="G28" s="12"/>
      <c r="H28" s="12">
        <v>1</v>
      </c>
      <c r="I28" s="12"/>
      <c r="J28" s="12"/>
      <c r="K28" s="13"/>
      <c r="L28" s="13"/>
      <c r="M28" s="90"/>
    </row>
    <row r="29" spans="1:13" ht="25.5" customHeight="1" hidden="1">
      <c r="A29" s="10"/>
      <c r="B29" s="28" t="s">
        <v>7</v>
      </c>
      <c r="C29" s="20" t="s">
        <v>4</v>
      </c>
      <c r="D29" s="20">
        <f t="shared" si="3"/>
        <v>0</v>
      </c>
      <c r="E29" s="12"/>
      <c r="F29" s="12"/>
      <c r="G29" s="12"/>
      <c r="H29" s="12"/>
      <c r="I29" s="12"/>
      <c r="J29" s="12"/>
      <c r="K29" s="13"/>
      <c r="L29" s="13"/>
      <c r="M29" s="90"/>
    </row>
    <row r="30" spans="1:13" ht="13.5" customHeight="1" hidden="1">
      <c r="A30" s="10"/>
      <c r="B30" s="28" t="s">
        <v>8</v>
      </c>
      <c r="C30" s="20" t="s">
        <v>4</v>
      </c>
      <c r="D30" s="20">
        <f t="shared" si="3"/>
        <v>0</v>
      </c>
      <c r="E30" s="12"/>
      <c r="F30" s="12"/>
      <c r="G30" s="12"/>
      <c r="H30" s="12"/>
      <c r="I30" s="12"/>
      <c r="J30" s="12"/>
      <c r="K30" s="13"/>
      <c r="L30" s="13"/>
      <c r="M30" s="90"/>
    </row>
    <row r="31" spans="1:13" ht="25.5" customHeight="1" hidden="1">
      <c r="A31" s="10"/>
      <c r="B31" s="28" t="s">
        <v>9</v>
      </c>
      <c r="C31" s="20" t="s">
        <v>4</v>
      </c>
      <c r="D31" s="20">
        <f t="shared" si="3"/>
        <v>320</v>
      </c>
      <c r="E31" s="12">
        <v>320</v>
      </c>
      <c r="F31" s="12"/>
      <c r="G31" s="12"/>
      <c r="H31" s="12"/>
      <c r="I31" s="12"/>
      <c r="J31" s="12"/>
      <c r="K31" s="13"/>
      <c r="L31" s="13"/>
      <c r="M31" s="90"/>
    </row>
    <row r="32" spans="1:13" ht="84.75" customHeight="1" hidden="1">
      <c r="A32" s="10"/>
      <c r="B32" s="28" t="s">
        <v>10</v>
      </c>
      <c r="C32" s="20" t="s">
        <v>4</v>
      </c>
      <c r="D32" s="20">
        <f t="shared" si="3"/>
        <v>5</v>
      </c>
      <c r="E32" s="12"/>
      <c r="F32" s="12">
        <v>5</v>
      </c>
      <c r="G32" s="12"/>
      <c r="H32" s="12"/>
      <c r="I32" s="12"/>
      <c r="J32" s="12"/>
      <c r="K32" s="13"/>
      <c r="L32" s="13"/>
      <c r="M32" s="78"/>
    </row>
    <row r="33" spans="1:13" ht="12.75">
      <c r="A33" s="79"/>
      <c r="B33" s="29" t="s">
        <v>3</v>
      </c>
      <c r="C33" s="21"/>
      <c r="D33" s="21">
        <f t="shared" si="3"/>
        <v>332.5</v>
      </c>
      <c r="E33" s="22">
        <f>E34+E35</f>
        <v>326.5</v>
      </c>
      <c r="F33" s="22">
        <f aca="true" t="shared" si="4" ref="F33:L33">F34+F35</f>
        <v>5</v>
      </c>
      <c r="G33" s="22">
        <f t="shared" si="4"/>
        <v>0</v>
      </c>
      <c r="H33" s="22">
        <f t="shared" si="4"/>
        <v>1</v>
      </c>
      <c r="I33" s="22">
        <f t="shared" si="4"/>
        <v>0</v>
      </c>
      <c r="J33" s="22">
        <f t="shared" si="4"/>
        <v>0</v>
      </c>
      <c r="K33" s="23">
        <f t="shared" si="4"/>
        <v>0</v>
      </c>
      <c r="L33" s="23">
        <f t="shared" si="4"/>
        <v>0</v>
      </c>
      <c r="M33" s="16"/>
    </row>
    <row r="34" spans="1:13" ht="12.75">
      <c r="A34" s="80"/>
      <c r="B34" s="29" t="s">
        <v>11</v>
      </c>
      <c r="C34" s="21"/>
      <c r="D34" s="21">
        <f t="shared" si="3"/>
        <v>332.5</v>
      </c>
      <c r="E34" s="22">
        <f>E26+E27+E29+E30+E31+E32</f>
        <v>326.5</v>
      </c>
      <c r="F34" s="22">
        <f>F26+F27+F29+F30+F31+F32</f>
        <v>5</v>
      </c>
      <c r="G34" s="22">
        <f>G26+G27+G29+G30+G31+G32</f>
        <v>0</v>
      </c>
      <c r="H34" s="22">
        <f>H28+H29+H30+H31+H32</f>
        <v>1</v>
      </c>
      <c r="I34" s="22">
        <f>I26+I27+I28+I29+I30+I32</f>
        <v>0</v>
      </c>
      <c r="J34" s="22">
        <f>J26+J27+J28+J29+J30+J32</f>
        <v>0</v>
      </c>
      <c r="K34" s="22">
        <f>K26+K27+K28+K29+K30+K32</f>
        <v>0</v>
      </c>
      <c r="L34" s="22">
        <f>L26+L27+L28+L29+L30+L32</f>
        <v>0</v>
      </c>
      <c r="M34" s="24"/>
    </row>
    <row r="35" spans="1:13" ht="13.5" thickBot="1">
      <c r="A35" s="82"/>
      <c r="B35" s="30" t="s">
        <v>5</v>
      </c>
      <c r="C35" s="25"/>
      <c r="D35" s="21">
        <f t="shared" si="3"/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7">
        <v>0</v>
      </c>
      <c r="L35" s="27">
        <v>0</v>
      </c>
      <c r="M35" s="19"/>
    </row>
    <row r="36" spans="1:13" ht="39" customHeight="1">
      <c r="A36" s="71" t="s">
        <v>31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ht="12.75">
      <c r="A37" s="74" t="s">
        <v>25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3" ht="63.75">
      <c r="A38" s="20"/>
      <c r="B38" s="28" t="s">
        <v>26</v>
      </c>
      <c r="C38" s="34" t="s">
        <v>4</v>
      </c>
      <c r="D38" s="34">
        <f>E38+F38+G38+H38+I38+J38+K38+L38</f>
        <v>724</v>
      </c>
      <c r="E38" s="35"/>
      <c r="F38" s="35"/>
      <c r="G38" s="35">
        <v>46</v>
      </c>
      <c r="H38" s="35">
        <v>118</v>
      </c>
      <c r="I38" s="35"/>
      <c r="J38" s="35">
        <v>60</v>
      </c>
      <c r="K38" s="35">
        <v>250</v>
      </c>
      <c r="L38" s="12">
        <v>250</v>
      </c>
      <c r="M38" s="77" t="s">
        <v>27</v>
      </c>
    </row>
    <row r="39" spans="1:13" ht="127.5">
      <c r="A39" s="20"/>
      <c r="B39" s="28" t="s">
        <v>33</v>
      </c>
      <c r="C39" s="34" t="s">
        <v>4</v>
      </c>
      <c r="D39" s="34">
        <f>E39+F39+G39+H39+I39+J39+K39+L39</f>
        <v>899</v>
      </c>
      <c r="E39" s="35"/>
      <c r="F39" s="35"/>
      <c r="G39" s="35">
        <v>149</v>
      </c>
      <c r="H39" s="35">
        <v>150</v>
      </c>
      <c r="I39" s="35">
        <v>150</v>
      </c>
      <c r="J39" s="35">
        <v>150</v>
      </c>
      <c r="K39" s="35">
        <v>150</v>
      </c>
      <c r="L39" s="12">
        <v>150</v>
      </c>
      <c r="M39" s="78"/>
    </row>
    <row r="40" spans="1:13" ht="12.75">
      <c r="A40" s="79"/>
      <c r="B40" s="29" t="s">
        <v>3</v>
      </c>
      <c r="C40" s="23"/>
      <c r="D40" s="40">
        <f>E40+F40+G40+H40+I40+J40+K40+L40</f>
        <v>1623</v>
      </c>
      <c r="E40" s="22">
        <f>E41+E42</f>
        <v>0</v>
      </c>
      <c r="F40" s="22">
        <f aca="true" t="shared" si="5" ref="F40:L40">F41+F42</f>
        <v>0</v>
      </c>
      <c r="G40" s="22">
        <f t="shared" si="5"/>
        <v>195</v>
      </c>
      <c r="H40" s="22">
        <f t="shared" si="5"/>
        <v>268</v>
      </c>
      <c r="I40" s="22">
        <f t="shared" si="5"/>
        <v>150</v>
      </c>
      <c r="J40" s="22">
        <f t="shared" si="5"/>
        <v>210</v>
      </c>
      <c r="K40" s="22">
        <f t="shared" si="5"/>
        <v>400</v>
      </c>
      <c r="L40" s="22">
        <f t="shared" si="5"/>
        <v>400</v>
      </c>
      <c r="M40" s="41"/>
    </row>
    <row r="41" spans="1:13" ht="12.75">
      <c r="A41" s="80"/>
      <c r="B41" s="29" t="s">
        <v>11</v>
      </c>
      <c r="C41" s="23"/>
      <c r="D41" s="40">
        <f>D38+D39</f>
        <v>1623</v>
      </c>
      <c r="E41" s="22">
        <f>E38</f>
        <v>0</v>
      </c>
      <c r="F41" s="22">
        <f>F38</f>
        <v>0</v>
      </c>
      <c r="G41" s="22">
        <f aca="true" t="shared" si="6" ref="G41:L41">G38+G39</f>
        <v>195</v>
      </c>
      <c r="H41" s="22">
        <f t="shared" si="6"/>
        <v>268</v>
      </c>
      <c r="I41" s="22">
        <f t="shared" si="6"/>
        <v>150</v>
      </c>
      <c r="J41" s="22">
        <f t="shared" si="6"/>
        <v>210</v>
      </c>
      <c r="K41" s="22">
        <f t="shared" si="6"/>
        <v>400</v>
      </c>
      <c r="L41" s="22">
        <f t="shared" si="6"/>
        <v>400</v>
      </c>
      <c r="M41" s="41"/>
    </row>
    <row r="42" spans="1:13" ht="13.5" thickBot="1">
      <c r="A42" s="80"/>
      <c r="B42" s="42" t="s">
        <v>5</v>
      </c>
      <c r="C42" s="43"/>
      <c r="D42" s="34">
        <f>E42+F42+G42+H42+I42+J42+K42+L42</f>
        <v>0</v>
      </c>
      <c r="E42" s="44"/>
      <c r="F42" s="44"/>
      <c r="G42" s="44"/>
      <c r="H42" s="44"/>
      <c r="I42" s="44"/>
      <c r="J42" s="44"/>
      <c r="K42" s="44"/>
      <c r="L42" s="45"/>
      <c r="M42" s="46"/>
    </row>
    <row r="43" spans="1:13" ht="12.75">
      <c r="A43" s="81"/>
      <c r="B43" s="47" t="s">
        <v>28</v>
      </c>
      <c r="C43" s="7"/>
      <c r="D43" s="48">
        <f>D44+D45</f>
        <v>3115.2</v>
      </c>
      <c r="E43" s="48">
        <f aca="true" t="shared" si="7" ref="E43:L43">E44+E45</f>
        <v>382.2</v>
      </c>
      <c r="F43" s="48">
        <f t="shared" si="7"/>
        <v>5</v>
      </c>
      <c r="G43" s="48">
        <f t="shared" si="7"/>
        <v>337</v>
      </c>
      <c r="H43" s="48">
        <f t="shared" si="7"/>
        <v>276</v>
      </c>
      <c r="I43" s="48">
        <f t="shared" si="7"/>
        <v>165</v>
      </c>
      <c r="J43" s="48">
        <f t="shared" si="7"/>
        <v>650</v>
      </c>
      <c r="K43" s="48">
        <f t="shared" si="7"/>
        <v>650</v>
      </c>
      <c r="L43" s="48">
        <f t="shared" si="7"/>
        <v>650</v>
      </c>
      <c r="M43" s="49"/>
    </row>
    <row r="44" spans="1:13" ht="12.75">
      <c r="A44" s="80"/>
      <c r="B44" s="36" t="s">
        <v>29</v>
      </c>
      <c r="C44" s="23"/>
      <c r="D44" s="40">
        <f>D22+D34+D41</f>
        <v>2995.2</v>
      </c>
      <c r="E44" s="40">
        <f aca="true" t="shared" si="8" ref="E44:L44">E22+E34+E41</f>
        <v>327.2</v>
      </c>
      <c r="F44" s="40">
        <f t="shared" si="8"/>
        <v>5</v>
      </c>
      <c r="G44" s="40">
        <f t="shared" si="8"/>
        <v>294</v>
      </c>
      <c r="H44" s="40">
        <f t="shared" si="8"/>
        <v>269</v>
      </c>
      <c r="I44" s="40">
        <f t="shared" si="8"/>
        <v>150</v>
      </c>
      <c r="J44" s="40">
        <f t="shared" si="8"/>
        <v>650</v>
      </c>
      <c r="K44" s="40">
        <f t="shared" si="8"/>
        <v>650</v>
      </c>
      <c r="L44" s="40">
        <f t="shared" si="8"/>
        <v>650</v>
      </c>
      <c r="M44" s="16"/>
    </row>
    <row r="45" spans="1:13" ht="13.5" thickBot="1">
      <c r="A45" s="82"/>
      <c r="B45" s="37" t="s">
        <v>5</v>
      </c>
      <c r="C45" s="18"/>
      <c r="D45" s="25">
        <f>D23</f>
        <v>120</v>
      </c>
      <c r="E45" s="25">
        <f aca="true" t="shared" si="9" ref="E45:L45">E23</f>
        <v>55</v>
      </c>
      <c r="F45" s="25">
        <f t="shared" si="9"/>
        <v>0</v>
      </c>
      <c r="G45" s="25">
        <f t="shared" si="9"/>
        <v>43</v>
      </c>
      <c r="H45" s="25">
        <f t="shared" si="9"/>
        <v>7</v>
      </c>
      <c r="I45" s="25">
        <f t="shared" si="9"/>
        <v>15</v>
      </c>
      <c r="J45" s="25">
        <f t="shared" si="9"/>
        <v>0</v>
      </c>
      <c r="K45" s="25">
        <f t="shared" si="9"/>
        <v>0</v>
      </c>
      <c r="L45" s="25">
        <f t="shared" si="9"/>
        <v>0</v>
      </c>
      <c r="M45" s="19"/>
    </row>
    <row r="48" ht="12.75">
      <c r="B48" s="57"/>
    </row>
  </sheetData>
  <sheetProtection/>
  <mergeCells count="22">
    <mergeCell ref="B9:M9"/>
    <mergeCell ref="A33:A35"/>
    <mergeCell ref="A11:M11"/>
    <mergeCell ref="M12:M16"/>
    <mergeCell ref="M18:M19"/>
    <mergeCell ref="A24:M24"/>
    <mergeCell ref="A25:A26"/>
    <mergeCell ref="B25:B26"/>
    <mergeCell ref="M26:M32"/>
    <mergeCell ref="B17:B18"/>
    <mergeCell ref="A36:M36"/>
    <mergeCell ref="A37:M37"/>
    <mergeCell ref="M38:M39"/>
    <mergeCell ref="A40:A42"/>
    <mergeCell ref="A43:A45"/>
    <mergeCell ref="A17:A18"/>
    <mergeCell ref="B6:K6"/>
    <mergeCell ref="A7:A8"/>
    <mergeCell ref="B7:B8"/>
    <mergeCell ref="C7:C8"/>
    <mergeCell ref="D7:L7"/>
    <mergeCell ref="I5:L5"/>
  </mergeCells>
  <printOptions/>
  <pageMargins left="0.9055118110236221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2019-03-12T12:57:10Z</cp:lastPrinted>
  <dcterms:created xsi:type="dcterms:W3CDTF">2016-02-26T13:13:29Z</dcterms:created>
  <dcterms:modified xsi:type="dcterms:W3CDTF">2019-03-15T06:13:05Z</dcterms:modified>
  <cp:category/>
  <cp:version/>
  <cp:contentType/>
  <cp:contentStatus/>
</cp:coreProperties>
</file>