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<sst xmlns="http://schemas.openxmlformats.org/spreadsheetml/2006/main" count="79" uniqueCount="66">
  <si>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Сумма расходов (руб.)</t>
  </si>
  <si>
    <t>1.</t>
  </si>
  <si>
    <t>2.</t>
  </si>
  <si>
    <t>3.</t>
  </si>
  <si>
    <t>4.</t>
  </si>
  <si>
    <t>5.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</si>
  <si>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</si>
  <si>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</si>
  <si>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</si>
  <si>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</si>
  <si>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</si>
  <si>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</si>
  <si>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</si>
  <si>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</si>
  <si>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</si>
  <si>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</si>
  <si>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</si>
  <si>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</si>
  <si>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</si>
  <si>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</si>
  <si>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</si>
  <si>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</si>
  <si>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</si>
  <si>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</si>
  <si>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</si>
  <si>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</si>
  <si>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 xml:space="preserve">                                           МО ГП "Город Малоярославец"</t>
  </si>
  <si>
    <t>Доплаты к пенсиям государственных и муниципальных служащих</t>
  </si>
  <si>
    <t>1.2.</t>
  </si>
  <si>
    <t>1.3.</t>
  </si>
  <si>
    <t>3.1</t>
  </si>
  <si>
    <t>3.2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</si>
  <si>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</si>
  <si>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</si>
  <si>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1.1.</t>
  </si>
  <si>
    <t>Социальная поддержка</t>
  </si>
  <si>
    <t xml:space="preserve"> Осуществление капитального ремонта индивидуальных жилых домов инвалидов и участников Великой Отечественной войны в т.ч.</t>
  </si>
  <si>
    <t xml:space="preserve">                                                                                Основное мероприятие - Социальная поддержка граждан              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</si>
  <si>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</si>
  <si>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</si>
  <si>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2.   Перечень основных мероприятий Программы</t>
  </si>
  <si>
    <t>Отвестственный исполнитель программы (Соисполнитель)</t>
  </si>
  <si>
    <t>№  п/п</t>
  </si>
  <si>
    <t>Отдел организационно-контрольной работы администрации    (Отдел культуры, спорта и связей с общественностью администрации)</t>
  </si>
  <si>
    <t>Отдел организационно-контрольной работы (Отдел организационно-контрольной работы администрации)</t>
  </si>
  <si>
    <t>Источник финансирования</t>
  </si>
  <si>
    <t>в) социальная защита детей с ограниченными возможностями</t>
  </si>
  <si>
    <t>г) социальная защита инвалидов</t>
  </si>
  <si>
    <t>д) правовое просвещение граждан в сфере ЖКХ</t>
  </si>
  <si>
    <t>Расшифровка</t>
  </si>
  <si>
    <t>п.1.3.  Субсидии некоммерческим организациям</t>
  </si>
  <si>
    <t>ВОВ (Совет ветеранов  ВОВ и труда)</t>
  </si>
  <si>
    <t>АНО БЦ "Милосердие"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</si>
  <si>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инвалидов:</t>
  </si>
  <si>
    <t>б) социальная поддержка пенсионеров и малоимущих граждан, социально незащищенных категорий граждан:</t>
  </si>
  <si>
    <t>в) социальная защита детей с ограниченными возможностями:</t>
  </si>
  <si>
    <t>АНО "Соццентр "Звездочка"</t>
  </si>
  <si>
    <t>г) социальная защита инвалидов:</t>
  </si>
  <si>
    <t>ВОИ (общество инвалидов)</t>
  </si>
  <si>
    <t>д) правовое просвещение граждан в сфере ЖКХ:</t>
  </si>
  <si>
    <t>НКО "Народный контроль"</t>
  </si>
  <si>
    <t>ИТОГО</t>
  </si>
  <si>
    <t xml:space="preserve">  Основное мероприятие - Повышение уровня жизни социально незащищенных категорий граждан</t>
  </si>
  <si>
    <t xml:space="preserve">                                               Приложение №</t>
  </si>
  <si>
    <t xml:space="preserve">                                                к постановлению администрации</t>
  </si>
  <si>
    <t>от    07.06.2019г.                 №573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</si>
</sst>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3.125" style="0" customWidth="1"/>
    <col min="5" max="5" width="12.75390625" style="0" customWidth="1"/>
  </cols>
  <sheetData>
    <row r="2" spans="1:5" ht="12.75">
      <c r="A2" s="62" t="s">
        <v>49</v>
      </c>
      <c r="B2" s="62"/>
      <c r="C2" s="62"/>
      <c r="D2" s="4"/>
      <c r="E2" s="4"/>
    </row>
    <row r="3" spans="1:5" ht="12.75">
      <c r="A3" s="62" t="s">
        <v>50</v>
      </c>
      <c r="B3" s="62"/>
      <c r="C3" s="62"/>
      <c r="D3" s="37"/>
      <c r="E3" s="37"/>
    </row>
    <row r="4" spans="1:6" ht="12.75">
      <c r="A4" s="36"/>
      <c r="B4" s="36">
        <v>2018</v>
      </c>
      <c r="C4" s="36">
        <v>2019</v>
      </c>
      <c r="D4" s="36">
        <v>2020</v>
      </c>
      <c r="E4" s="36">
        <v>2021</v>
      </c>
      <c r="F4" s="5"/>
    </row>
    <row r="5" spans="1:6" ht="67.5" customHeight="1">
      <c r="A5" s="47" t="s">
        <v>53</v>
      </c>
      <c r="B5" s="45">
        <f>B6</f>
        <v>9000</v>
      </c>
      <c r="C5" s="51">
        <v>50000</v>
      </c>
      <c r="D5" s="51">
        <v>50000</v>
      </c>
      <c r="E5" s="52">
        <v>50000</v>
      </c>
      <c r="F5" s="5"/>
    </row>
    <row r="6" spans="1:6" ht="15" customHeight="1">
      <c r="A6" s="48" t="s">
        <v>51</v>
      </c>
      <c r="B6" s="57">
        <v>9000</v>
      </c>
      <c r="C6" s="53"/>
      <c r="D6" s="53"/>
      <c r="E6" s="54"/>
      <c r="F6" s="5"/>
    </row>
    <row r="7" spans="1:6" ht="47.25" customHeight="1">
      <c r="A7" s="47" t="s">
        <v>54</v>
      </c>
      <c r="B7" s="45">
        <f>B8</f>
        <v>175502</v>
      </c>
      <c r="C7" s="51">
        <v>300000</v>
      </c>
      <c r="D7" s="51">
        <v>300000</v>
      </c>
      <c r="E7" s="52">
        <v>300000</v>
      </c>
      <c r="F7" s="5"/>
    </row>
    <row r="8" spans="1:6" ht="15" customHeight="1">
      <c r="A8" s="48" t="s">
        <v>52</v>
      </c>
      <c r="B8" s="57">
        <v>175502</v>
      </c>
      <c r="C8" s="53"/>
      <c r="D8" s="53"/>
      <c r="E8" s="55"/>
      <c r="F8" s="5"/>
    </row>
    <row r="9" spans="1:6" ht="37.5" customHeight="1">
      <c r="A9" s="47" t="s">
        <v>55</v>
      </c>
      <c r="B9" s="45">
        <f>B10</f>
        <v>57163</v>
      </c>
      <c r="C9" s="51">
        <v>50000</v>
      </c>
      <c r="D9" s="51">
        <v>50000</v>
      </c>
      <c r="E9" s="52">
        <v>50000</v>
      </c>
      <c r="F9" s="5"/>
    </row>
    <row r="10" spans="1:6" ht="15.75">
      <c r="A10" s="48" t="s">
        <v>56</v>
      </c>
      <c r="B10" s="57">
        <v>57163</v>
      </c>
      <c r="C10" s="51"/>
      <c r="D10" s="51"/>
      <c r="E10" s="52"/>
      <c r="F10" s="5"/>
    </row>
    <row r="11" spans="1:6" ht="24.75" customHeight="1">
      <c r="A11" s="47" t="s">
        <v>57</v>
      </c>
      <c r="B11" s="45">
        <f>B12</f>
        <v>73275</v>
      </c>
      <c r="C11" s="51">
        <v>50000</v>
      </c>
      <c r="D11" s="51">
        <v>50000</v>
      </c>
      <c r="E11" s="52">
        <v>50000</v>
      </c>
      <c r="F11" s="5"/>
    </row>
    <row r="12" spans="1:6" ht="15.75">
      <c r="A12" s="48" t="s">
        <v>58</v>
      </c>
      <c r="B12" s="57">
        <v>73275</v>
      </c>
      <c r="C12" s="51"/>
      <c r="D12" s="51"/>
      <c r="E12" s="52"/>
      <c r="F12" s="5"/>
    </row>
    <row r="13" spans="1:6" ht="38.25" customHeight="1">
      <c r="A13" s="47" t="s">
        <v>59</v>
      </c>
      <c r="B13" s="45">
        <f>B14</f>
        <v>34097</v>
      </c>
      <c r="C13" s="51">
        <v>15000</v>
      </c>
      <c r="D13" s="51">
        <v>15000</v>
      </c>
      <c r="E13" s="52">
        <v>15000</v>
      </c>
      <c r="F13" s="5"/>
    </row>
    <row r="14" spans="1:6" ht="18" customHeight="1">
      <c r="A14" s="49" t="s">
        <v>60</v>
      </c>
      <c r="B14" s="58">
        <v>34097</v>
      </c>
      <c r="C14" s="52"/>
      <c r="D14" s="52"/>
      <c r="E14" s="52"/>
      <c r="F14" s="5"/>
    </row>
    <row r="15" spans="1:6" ht="30.75" customHeight="1">
      <c r="A15" s="46" t="s">
        <v>61</v>
      </c>
      <c r="B15" s="50">
        <f>B6+B8+B10+B12+B14</f>
        <v>349037</v>
      </c>
      <c r="C15" s="56">
        <f>C5+C7+C9+C11+C13</f>
        <v>465000</v>
      </c>
      <c r="D15" s="56">
        <f>D5+D7+D9+D11+D13</f>
        <v>465000</v>
      </c>
      <c r="E15" s="56">
        <f>E5+E7+E9+E11+E13</f>
        <v>465000</v>
      </c>
      <c r="F15" s="5"/>
    </row>
    <row r="16" spans="1:5" ht="12.75">
      <c r="A16" s="40"/>
      <c r="B16" s="6"/>
      <c r="C16" s="6"/>
      <c r="D16" s="6"/>
      <c r="E16" s="38"/>
    </row>
    <row r="17" spans="1:5" ht="12.75">
      <c r="A17" s="40"/>
      <c r="B17" s="6"/>
      <c r="C17" s="6"/>
      <c r="D17" s="6"/>
      <c r="E17" s="38"/>
    </row>
    <row r="18" spans="1:5" ht="12.75">
      <c r="A18" s="40"/>
      <c r="B18" s="6"/>
      <c r="C18" s="6"/>
      <c r="D18" s="6"/>
      <c r="E18" s="38"/>
    </row>
    <row r="19" spans="1:5" ht="27" customHeight="1">
      <c r="A19" s="41"/>
      <c r="B19" s="42"/>
      <c r="C19" s="42"/>
      <c r="D19" s="39"/>
      <c r="E19" s="38"/>
    </row>
    <row r="20" spans="1:5" ht="51" customHeight="1">
      <c r="A20" s="41"/>
      <c r="B20" s="42"/>
      <c r="C20" s="42"/>
      <c r="D20" s="42"/>
      <c r="E20" s="38"/>
    </row>
    <row r="21" spans="1:5" ht="32.25" customHeight="1">
      <c r="A21" s="41"/>
      <c r="B21" s="42"/>
      <c r="C21" s="42"/>
      <c r="D21" s="42"/>
      <c r="E21" s="38"/>
    </row>
    <row r="22" spans="1:5" ht="12.75">
      <c r="A22" s="41"/>
      <c r="B22" s="42"/>
      <c r="C22" s="42"/>
      <c r="D22" s="42"/>
      <c r="E22" s="38"/>
    </row>
    <row r="23" spans="1:5" ht="12.75">
      <c r="A23" s="38"/>
      <c r="B23" s="39"/>
      <c r="C23" s="39"/>
      <c r="D23" s="39"/>
      <c r="E23" s="38"/>
    </row>
    <row r="24" spans="1:5" ht="22.5" customHeight="1">
      <c r="A24" s="43"/>
      <c r="B24" s="44"/>
      <c r="C24" s="44"/>
      <c r="D24" s="44"/>
      <c r="E24" s="38"/>
    </row>
    <row r="25" spans="1:5" ht="12.75">
      <c r="A25" s="38"/>
      <c r="B25" s="38"/>
      <c r="C25" s="38"/>
      <c r="D25" s="38"/>
      <c r="E25" s="38"/>
    </row>
  </sheetData>
  <sheetProtection/>
  <mergeCells count="2"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B8" sqref="B8:B9"/>
    </sheetView>
  </sheetViews>
  <sheetFormatPr defaultColWidth="9.00390625" defaultRowHeight="12.75"/>
  <cols>
    <col min="1" max="1" width="4.375" style="0" customWidth="1"/>
    <col min="2" max="2" width="42.875" style="0" customWidth="1"/>
    <col min="3" max="3" width="15.75390625" style="0" hidden="1" customWidth="1"/>
    <col min="4" max="4" width="11.875" style="0" customWidth="1"/>
    <col min="5" max="5" width="11.375" style="0" hidden="1" customWidth="1"/>
    <col min="6" max="6" width="11.625" style="0" hidden="1" customWidth="1"/>
    <col min="7" max="8" width="11.125" style="0" hidden="1" customWidth="1"/>
    <col min="9" max="9" width="11.75390625" style="0" hidden="1" customWidth="1"/>
    <col min="10" max="10" width="13.75390625" style="0" customWidth="1"/>
    <col min="11" max="12" width="11.625" style="0" hidden="1" customWidth="1"/>
    <col min="13" max="13" width="14.875" style="0" customWidth="1"/>
    <col min="14" max="14" width="12.75390625" style="0" bestFit="1" customWidth="1"/>
  </cols>
  <sheetData>
    <row r="1" spans="1:13" ht="12.75">
      <c r="A1" s="28"/>
      <c r="B1" s="28"/>
      <c r="C1" s="28"/>
      <c r="D1" s="28"/>
      <c r="E1" s="28"/>
      <c r="F1" s="79" t="s">
        <v>63</v>
      </c>
      <c r="G1" s="79"/>
      <c r="H1" s="79"/>
      <c r="I1" s="79"/>
      <c r="J1" s="79"/>
      <c r="K1" s="79"/>
      <c r="L1" s="79"/>
      <c r="M1" s="79"/>
    </row>
    <row r="2" spans="1:13" ht="12.75">
      <c r="A2" s="28"/>
      <c r="B2" s="28"/>
      <c r="C2" s="28"/>
      <c r="D2" s="28"/>
      <c r="E2" s="28"/>
      <c r="F2" s="79" t="s">
        <v>64</v>
      </c>
      <c r="G2" s="79"/>
      <c r="H2" s="79"/>
      <c r="I2" s="79"/>
      <c r="J2" s="79"/>
      <c r="K2" s="79"/>
      <c r="L2" s="79"/>
      <c r="M2" s="79"/>
    </row>
    <row r="3" spans="1:13" ht="12.75">
      <c r="A3" s="28"/>
      <c r="B3" s="28"/>
      <c r="C3" s="28"/>
      <c r="D3" s="28"/>
      <c r="E3" s="28"/>
      <c r="F3" s="79" t="s">
        <v>26</v>
      </c>
      <c r="G3" s="79"/>
      <c r="H3" s="79"/>
      <c r="I3" s="79"/>
      <c r="J3" s="79"/>
      <c r="K3" s="79"/>
      <c r="L3" s="79"/>
      <c r="M3" s="79"/>
    </row>
    <row r="4" spans="1:13" ht="12.75">
      <c r="A4" s="28"/>
      <c r="B4" s="28"/>
      <c r="C4" s="28"/>
      <c r="D4" s="28"/>
      <c r="E4" s="28"/>
      <c r="F4" s="29"/>
      <c r="G4" s="29"/>
      <c r="H4" s="30"/>
      <c r="I4" s="30"/>
      <c r="J4" s="84" t="s">
        <v>65</v>
      </c>
      <c r="K4" s="83"/>
      <c r="L4" s="83"/>
      <c r="M4" s="83"/>
    </row>
    <row r="5" spans="1:13" ht="12.75" hidden="1">
      <c r="A5" s="28"/>
      <c r="B5" s="28"/>
      <c r="C5" s="28"/>
      <c r="D5" s="28"/>
      <c r="E5" s="28"/>
      <c r="F5" s="29" t="s">
        <v>22</v>
      </c>
      <c r="G5" s="83"/>
      <c r="H5" s="83"/>
      <c r="I5" s="30"/>
      <c r="J5" s="30"/>
      <c r="K5" s="30"/>
      <c r="L5" s="30"/>
      <c r="M5" s="28"/>
    </row>
    <row r="6" spans="1:16" ht="12.75" hidden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P6" s="3"/>
    </row>
    <row r="7" spans="1:13" ht="21" customHeight="1">
      <c r="A7" s="28"/>
      <c r="B7" s="82" t="s">
        <v>40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5" customHeight="1">
      <c r="A8" s="80" t="s">
        <v>42</v>
      </c>
      <c r="B8" s="80"/>
      <c r="C8" s="80" t="s">
        <v>41</v>
      </c>
      <c r="D8" s="80" t="s">
        <v>45</v>
      </c>
      <c r="E8" s="73" t="s">
        <v>0</v>
      </c>
      <c r="F8" s="74"/>
      <c r="G8" s="74"/>
      <c r="H8" s="74"/>
      <c r="I8" s="74"/>
      <c r="J8" s="74"/>
      <c r="K8" s="74"/>
      <c r="L8" s="74"/>
      <c r="M8" s="75"/>
    </row>
    <row r="9" spans="1:13" ht="26.25" customHeight="1">
      <c r="A9" s="81"/>
      <c r="B9" s="81"/>
      <c r="C9" s="81"/>
      <c r="D9" s="81"/>
      <c r="E9" s="31">
        <v>2014</v>
      </c>
      <c r="F9" s="31">
        <v>2015</v>
      </c>
      <c r="G9" s="31">
        <v>2016</v>
      </c>
      <c r="H9" s="31">
        <v>2017</v>
      </c>
      <c r="I9" s="31">
        <v>2018</v>
      </c>
      <c r="J9" s="31">
        <v>2019</v>
      </c>
      <c r="K9" s="31">
        <v>2020</v>
      </c>
      <c r="L9" s="31">
        <v>2021</v>
      </c>
      <c r="M9" s="31" t="s">
        <v>25</v>
      </c>
    </row>
    <row r="10" spans="1:13" ht="25.5" customHeight="1">
      <c r="A10" s="32"/>
      <c r="B10" s="66" t="s">
        <v>62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12.75" customHeight="1" hidden="1">
      <c r="A11" s="22" t="s">
        <v>1</v>
      </c>
      <c r="B11" s="23" t="s">
        <v>35</v>
      </c>
      <c r="C11" s="24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78.75" customHeight="1" hidden="1">
      <c r="A12" s="25" t="s">
        <v>34</v>
      </c>
      <c r="B12" s="12" t="s">
        <v>38</v>
      </c>
      <c r="C12" s="76" t="s">
        <v>43</v>
      </c>
      <c r="D12" s="16" t="s">
        <v>20</v>
      </c>
      <c r="E12" s="17">
        <v>264000</v>
      </c>
      <c r="F12" s="17">
        <v>292800</v>
      </c>
      <c r="G12" s="17">
        <v>284516.49</v>
      </c>
      <c r="H12" s="17">
        <v>279258</v>
      </c>
      <c r="I12" s="17">
        <v>314800</v>
      </c>
      <c r="J12" s="17">
        <v>324000</v>
      </c>
      <c r="K12" s="17">
        <v>324000</v>
      </c>
      <c r="L12" s="17">
        <v>324000</v>
      </c>
      <c r="M12" s="10">
        <f>E12+F12+G12+H12+I12+J12+K12+L12</f>
        <v>2407374.49</v>
      </c>
    </row>
    <row r="13" spans="1:13" ht="41.25" customHeight="1" hidden="1">
      <c r="A13" s="25" t="s">
        <v>28</v>
      </c>
      <c r="B13" s="12" t="s">
        <v>39</v>
      </c>
      <c r="C13" s="77"/>
      <c r="D13" s="16" t="s">
        <v>20</v>
      </c>
      <c r="E13" s="17">
        <v>74000</v>
      </c>
      <c r="F13" s="17">
        <v>144700</v>
      </c>
      <c r="G13" s="17">
        <v>90500</v>
      </c>
      <c r="H13" s="17">
        <v>46000</v>
      </c>
      <c r="I13" s="17">
        <v>164000</v>
      </c>
      <c r="J13" s="17">
        <v>100000</v>
      </c>
      <c r="K13" s="17">
        <v>100000</v>
      </c>
      <c r="L13" s="17">
        <v>100000</v>
      </c>
      <c r="M13" s="10">
        <f aca="true" t="shared" si="0" ref="M13:M27">E13+F13+G13+H13+I13+J13+K13+L13</f>
        <v>819200</v>
      </c>
    </row>
    <row r="14" spans="1:13" ht="27" customHeight="1" hidden="1">
      <c r="A14" s="25" t="s">
        <v>29</v>
      </c>
      <c r="B14" s="12" t="s">
        <v>23</v>
      </c>
      <c r="C14" s="77"/>
      <c r="D14" s="16"/>
      <c r="E14" s="17">
        <v>20000</v>
      </c>
      <c r="F14" s="17">
        <v>35000</v>
      </c>
      <c r="G14" s="17">
        <f>G15+G16</f>
        <v>347552.38</v>
      </c>
      <c r="H14" s="17">
        <f>H15+H16</f>
        <v>325412</v>
      </c>
      <c r="I14" s="17">
        <v>349037</v>
      </c>
      <c r="J14" s="17">
        <f>J15+J16+J17+J18+J19</f>
        <v>465000</v>
      </c>
      <c r="K14" s="17">
        <f>K15+K16+K17+K18+K19</f>
        <v>465000</v>
      </c>
      <c r="L14" s="17">
        <f>L15+L16+L17+L18+L19</f>
        <v>465000</v>
      </c>
      <c r="M14" s="10">
        <f t="shared" si="0"/>
        <v>2472001.38</v>
      </c>
    </row>
    <row r="15" spans="1:13" ht="90" customHeight="1" hidden="1">
      <c r="A15" s="25"/>
      <c r="B15" s="12" t="s">
        <v>32</v>
      </c>
      <c r="C15" s="77"/>
      <c r="D15" s="16" t="s">
        <v>20</v>
      </c>
      <c r="E15" s="17">
        <v>20000</v>
      </c>
      <c r="F15" s="17">
        <v>35000</v>
      </c>
      <c r="G15" s="17">
        <v>50000</v>
      </c>
      <c r="H15" s="17">
        <v>25412</v>
      </c>
      <c r="I15" s="17">
        <v>9000</v>
      </c>
      <c r="J15" s="17">
        <v>50000</v>
      </c>
      <c r="K15" s="17">
        <v>50000</v>
      </c>
      <c r="L15" s="17">
        <v>50000</v>
      </c>
      <c r="M15" s="10">
        <f t="shared" si="0"/>
        <v>289412</v>
      </c>
    </row>
    <row r="16" spans="1:13" ht="63.75" customHeight="1" hidden="1">
      <c r="A16" s="25"/>
      <c r="B16" s="12" t="s">
        <v>33</v>
      </c>
      <c r="C16" s="77"/>
      <c r="D16" s="16" t="s">
        <v>20</v>
      </c>
      <c r="E16" s="17"/>
      <c r="F16" s="17"/>
      <c r="G16" s="17">
        <v>297552.38</v>
      </c>
      <c r="H16" s="17">
        <v>300000</v>
      </c>
      <c r="I16" s="17">
        <v>175502</v>
      </c>
      <c r="J16" s="17">
        <v>300000</v>
      </c>
      <c r="K16" s="17">
        <v>300000</v>
      </c>
      <c r="L16" s="17">
        <v>300000</v>
      </c>
      <c r="M16" s="10">
        <f t="shared" si="0"/>
        <v>1673054.38</v>
      </c>
    </row>
    <row r="17" spans="1:13" ht="41.25" customHeight="1" hidden="1">
      <c r="A17" s="25"/>
      <c r="B17" s="12" t="s">
        <v>46</v>
      </c>
      <c r="C17" s="77"/>
      <c r="D17" s="16" t="s">
        <v>20</v>
      </c>
      <c r="E17" s="17"/>
      <c r="F17" s="17"/>
      <c r="G17" s="17"/>
      <c r="H17" s="17"/>
      <c r="I17" s="17">
        <v>57163</v>
      </c>
      <c r="J17" s="17">
        <v>50000</v>
      </c>
      <c r="K17" s="17">
        <v>50000</v>
      </c>
      <c r="L17" s="17">
        <v>50000</v>
      </c>
      <c r="M17" s="10">
        <f t="shared" si="0"/>
        <v>207163</v>
      </c>
    </row>
    <row r="18" spans="1:13" ht="29.25" customHeight="1" hidden="1">
      <c r="A18" s="25"/>
      <c r="B18" s="12" t="s">
        <v>47</v>
      </c>
      <c r="C18" s="77"/>
      <c r="D18" s="16" t="s">
        <v>20</v>
      </c>
      <c r="E18" s="17"/>
      <c r="F18" s="17"/>
      <c r="G18" s="17"/>
      <c r="H18" s="17"/>
      <c r="I18" s="17">
        <v>73275</v>
      </c>
      <c r="J18" s="17">
        <v>50000</v>
      </c>
      <c r="K18" s="17">
        <v>50000</v>
      </c>
      <c r="L18" s="17">
        <v>50000</v>
      </c>
      <c r="M18" s="10">
        <f t="shared" si="0"/>
        <v>223275</v>
      </c>
    </row>
    <row r="19" spans="1:13" ht="29.25" customHeight="1" hidden="1">
      <c r="A19" s="25"/>
      <c r="B19" s="12" t="s">
        <v>48</v>
      </c>
      <c r="C19" s="77"/>
      <c r="D19" s="16" t="s">
        <v>20</v>
      </c>
      <c r="E19" s="17"/>
      <c r="F19" s="17"/>
      <c r="G19" s="17"/>
      <c r="H19" s="17"/>
      <c r="I19" s="17">
        <v>34097</v>
      </c>
      <c r="J19" s="17">
        <v>15000</v>
      </c>
      <c r="K19" s="17">
        <v>15000</v>
      </c>
      <c r="L19" s="17">
        <v>15000</v>
      </c>
      <c r="M19" s="10">
        <f t="shared" si="0"/>
        <v>79097</v>
      </c>
    </row>
    <row r="20" spans="1:13" ht="39.75" customHeight="1" hidden="1">
      <c r="A20" s="59" t="s">
        <v>2</v>
      </c>
      <c r="B20" s="12" t="s">
        <v>6</v>
      </c>
      <c r="C20" s="77"/>
      <c r="D20" s="16" t="s">
        <v>20</v>
      </c>
      <c r="E20" s="17">
        <v>298000</v>
      </c>
      <c r="F20" s="17">
        <v>396000</v>
      </c>
      <c r="G20" s="17">
        <v>396000</v>
      </c>
      <c r="H20" s="17">
        <v>396000</v>
      </c>
      <c r="I20" s="17">
        <v>396000</v>
      </c>
      <c r="J20" s="17">
        <v>400000</v>
      </c>
      <c r="K20" s="17">
        <v>400000</v>
      </c>
      <c r="L20" s="17">
        <v>400000</v>
      </c>
      <c r="M20" s="10">
        <f t="shared" si="0"/>
        <v>3082000</v>
      </c>
    </row>
    <row r="21" spans="1:14" ht="51" customHeight="1">
      <c r="A21" s="25" t="s">
        <v>3</v>
      </c>
      <c r="B21" s="18" t="s">
        <v>36</v>
      </c>
      <c r="C21" s="77"/>
      <c r="D21" s="18"/>
      <c r="E21" s="60">
        <f>E22+E23</f>
        <v>1228720.32</v>
      </c>
      <c r="F21" s="60">
        <f>F22+F23</f>
        <v>2259868.93</v>
      </c>
      <c r="G21" s="60">
        <f>G22+G23</f>
        <v>0</v>
      </c>
      <c r="H21" s="60">
        <v>0</v>
      </c>
      <c r="I21" s="60">
        <f>I22+I23</f>
        <v>250785.41999999998</v>
      </c>
      <c r="J21" s="60">
        <f>J22+J23</f>
        <v>441561</v>
      </c>
      <c r="K21" s="60">
        <f>K22+K23</f>
        <v>500000</v>
      </c>
      <c r="L21" s="60">
        <f>L22+L23</f>
        <v>500000</v>
      </c>
      <c r="M21" s="10">
        <f t="shared" si="0"/>
        <v>5180935.67</v>
      </c>
      <c r="N21" s="13"/>
    </row>
    <row r="22" spans="1:14" ht="127.5" customHeight="1" hidden="1">
      <c r="A22" s="26" t="s">
        <v>30</v>
      </c>
      <c r="B22" s="12" t="s">
        <v>7</v>
      </c>
      <c r="C22" s="77"/>
      <c r="D22" s="16" t="s">
        <v>20</v>
      </c>
      <c r="E22" s="17">
        <v>1228720.32</v>
      </c>
      <c r="F22" s="17">
        <v>515576.43</v>
      </c>
      <c r="G22" s="17"/>
      <c r="H22" s="17">
        <v>0</v>
      </c>
      <c r="I22" s="17">
        <v>99999.71</v>
      </c>
      <c r="J22" s="17">
        <v>250000</v>
      </c>
      <c r="K22" s="17">
        <v>250000</v>
      </c>
      <c r="L22" s="17">
        <v>250000</v>
      </c>
      <c r="M22" s="10">
        <f t="shared" si="0"/>
        <v>2594296.46</v>
      </c>
      <c r="N22" s="13"/>
    </row>
    <row r="23" spans="1:13" ht="77.25" customHeight="1">
      <c r="A23" s="26" t="s">
        <v>31</v>
      </c>
      <c r="B23" s="12" t="s">
        <v>14</v>
      </c>
      <c r="C23" s="77"/>
      <c r="D23" s="16" t="s">
        <v>21</v>
      </c>
      <c r="E23" s="17"/>
      <c r="F23" s="17">
        <v>1744292.5</v>
      </c>
      <c r="G23" s="17"/>
      <c r="H23" s="17"/>
      <c r="I23" s="17">
        <v>150785.71</v>
      </c>
      <c r="J23" s="17">
        <f>250000-58439</f>
        <v>191561</v>
      </c>
      <c r="K23" s="17">
        <v>250000</v>
      </c>
      <c r="L23" s="17">
        <v>250000</v>
      </c>
      <c r="M23" s="10">
        <f t="shared" si="0"/>
        <v>2586639.21</v>
      </c>
    </row>
    <row r="24" spans="1:13" ht="90.75" customHeight="1" hidden="1">
      <c r="A24" s="26" t="s">
        <v>4</v>
      </c>
      <c r="B24" s="12" t="s">
        <v>8</v>
      </c>
      <c r="C24" s="77"/>
      <c r="D24" s="16" t="s">
        <v>20</v>
      </c>
      <c r="E24" s="17">
        <v>1500000</v>
      </c>
      <c r="F24" s="17">
        <v>1097999.66</v>
      </c>
      <c r="G24" s="17">
        <v>1086476</v>
      </c>
      <c r="H24" s="17">
        <v>600000</v>
      </c>
      <c r="I24" s="17"/>
      <c r="J24" s="17"/>
      <c r="K24" s="17"/>
      <c r="L24" s="17"/>
      <c r="M24" s="10">
        <f t="shared" si="0"/>
        <v>4284475.66</v>
      </c>
    </row>
    <row r="25" spans="1:13" s="7" customFormat="1" ht="64.5" customHeight="1" hidden="1">
      <c r="A25" s="26" t="s">
        <v>5</v>
      </c>
      <c r="B25" s="12" t="s">
        <v>24</v>
      </c>
      <c r="C25" s="78"/>
      <c r="D25" s="16" t="s">
        <v>20</v>
      </c>
      <c r="E25" s="17"/>
      <c r="F25" s="17"/>
      <c r="G25" s="17">
        <f>1000000+1000000</f>
        <v>2000000</v>
      </c>
      <c r="H25" s="17">
        <v>1000000</v>
      </c>
      <c r="I25" s="17">
        <v>1000000</v>
      </c>
      <c r="J25" s="17">
        <v>1000000</v>
      </c>
      <c r="K25" s="17">
        <v>1000000</v>
      </c>
      <c r="L25" s="17">
        <v>1000000</v>
      </c>
      <c r="M25" s="10">
        <f>E25+F25+G25+H25+I25+J25+K25+L25</f>
        <v>7000000</v>
      </c>
    </row>
    <row r="26" spans="1:13" s="7" customFormat="1" ht="16.5" customHeight="1" hidden="1">
      <c r="A26" s="27"/>
      <c r="B26" s="63" t="s">
        <v>37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4" s="7" customFormat="1" ht="104.25" customHeight="1" hidden="1">
      <c r="A27" s="61" t="s">
        <v>1</v>
      </c>
      <c r="B27" s="18" t="s">
        <v>27</v>
      </c>
      <c r="C27" s="12" t="s">
        <v>44</v>
      </c>
      <c r="D27" s="16" t="s">
        <v>20</v>
      </c>
      <c r="E27" s="17"/>
      <c r="F27" s="17"/>
      <c r="G27" s="17">
        <v>46180.5</v>
      </c>
      <c r="H27" s="17">
        <v>285780.89</v>
      </c>
      <c r="I27" s="17">
        <v>652882.32</v>
      </c>
      <c r="J27" s="17">
        <v>660000</v>
      </c>
      <c r="K27" s="17">
        <v>660000</v>
      </c>
      <c r="L27" s="17">
        <v>660000</v>
      </c>
      <c r="M27" s="10">
        <f t="shared" si="0"/>
        <v>2964843.71</v>
      </c>
      <c r="N27" s="15"/>
    </row>
    <row r="28" spans="1:14" ht="16.5" customHeight="1">
      <c r="A28" s="70"/>
      <c r="B28" s="34" t="s">
        <v>17</v>
      </c>
      <c r="C28" s="19"/>
      <c r="D28" s="11"/>
      <c r="E28" s="10">
        <f>E37+E38</f>
        <v>3384720.3200000003</v>
      </c>
      <c r="F28" s="10">
        <f aca="true" t="shared" si="1" ref="F28:L28">F37+F38</f>
        <v>4226368.59</v>
      </c>
      <c r="G28" s="10">
        <f t="shared" si="1"/>
        <v>4251225.37</v>
      </c>
      <c r="H28" s="10">
        <f t="shared" si="1"/>
        <v>2932450.89</v>
      </c>
      <c r="I28" s="10">
        <f t="shared" si="1"/>
        <v>3127504.7399999998</v>
      </c>
      <c r="J28" s="10">
        <f t="shared" si="1"/>
        <v>3390561</v>
      </c>
      <c r="K28" s="10">
        <f t="shared" si="1"/>
        <v>3449000</v>
      </c>
      <c r="L28" s="10">
        <f t="shared" si="1"/>
        <v>3449000</v>
      </c>
      <c r="M28" s="10">
        <f>E28+F28+G28+H28+I28+J28+K28+L28</f>
        <v>28210830.91</v>
      </c>
      <c r="N28" s="13"/>
    </row>
    <row r="29" spans="1:13" ht="15.75" customHeight="1" hidden="1">
      <c r="A29" s="71"/>
      <c r="B29" s="34"/>
      <c r="C29" s="19"/>
      <c r="D29" s="11"/>
      <c r="E29" s="10"/>
      <c r="F29" s="10"/>
      <c r="G29" s="10"/>
      <c r="H29" s="10"/>
      <c r="I29" s="10"/>
      <c r="J29" s="10"/>
      <c r="K29" s="10"/>
      <c r="L29" s="10"/>
      <c r="M29" s="10"/>
    </row>
    <row r="30" spans="1:15" ht="38.25" customHeight="1" hidden="1">
      <c r="A30" s="71"/>
      <c r="B30" s="34"/>
      <c r="C30" s="19"/>
      <c r="D30" s="11"/>
      <c r="E30" s="10"/>
      <c r="F30" s="10"/>
      <c r="G30" s="10"/>
      <c r="H30" s="10"/>
      <c r="I30" s="10"/>
      <c r="J30" s="10"/>
      <c r="K30" s="10"/>
      <c r="L30" s="10"/>
      <c r="M30" s="10"/>
      <c r="O30" s="2" t="s">
        <v>9</v>
      </c>
    </row>
    <row r="31" spans="1:15" ht="38.25" customHeight="1" hidden="1">
      <c r="A31" s="71"/>
      <c r="B31" s="34"/>
      <c r="C31" s="19"/>
      <c r="D31" s="11"/>
      <c r="E31" s="10"/>
      <c r="F31" s="10"/>
      <c r="G31" s="10"/>
      <c r="H31" s="10"/>
      <c r="I31" s="10"/>
      <c r="J31" s="10"/>
      <c r="K31" s="10"/>
      <c r="L31" s="10"/>
      <c r="M31" s="10"/>
      <c r="O31" s="2" t="s">
        <v>10</v>
      </c>
    </row>
    <row r="32" spans="1:15" ht="26.25" customHeight="1" hidden="1" thickBot="1">
      <c r="A32" s="71"/>
      <c r="B32" s="34"/>
      <c r="C32" s="19"/>
      <c r="D32" s="11"/>
      <c r="E32" s="10"/>
      <c r="F32" s="10"/>
      <c r="G32" s="10"/>
      <c r="H32" s="10"/>
      <c r="I32" s="10"/>
      <c r="J32" s="10"/>
      <c r="K32" s="10"/>
      <c r="L32" s="10"/>
      <c r="M32" s="10"/>
      <c r="O32" s="1" t="s">
        <v>16</v>
      </c>
    </row>
    <row r="33" spans="1:15" ht="51" customHeight="1" hidden="1">
      <c r="A33" s="71"/>
      <c r="B33" s="34" t="s">
        <v>15</v>
      </c>
      <c r="C33" s="19"/>
      <c r="D33" s="11"/>
      <c r="E33" s="10"/>
      <c r="F33" s="10"/>
      <c r="G33" s="10"/>
      <c r="H33" s="10"/>
      <c r="I33" s="10"/>
      <c r="J33" s="10"/>
      <c r="K33" s="10"/>
      <c r="L33" s="10"/>
      <c r="M33" s="10"/>
      <c r="O33" s="2" t="s">
        <v>11</v>
      </c>
    </row>
    <row r="34" spans="1:15" ht="25.5" customHeight="1" hidden="1">
      <c r="A34" s="71"/>
      <c r="B34" s="35"/>
      <c r="C34" s="11"/>
      <c r="D34" s="11"/>
      <c r="E34" s="10"/>
      <c r="F34" s="10"/>
      <c r="G34" s="10"/>
      <c r="H34" s="10"/>
      <c r="I34" s="10"/>
      <c r="J34" s="10"/>
      <c r="K34" s="10"/>
      <c r="L34" s="10"/>
      <c r="M34" s="10"/>
      <c r="O34" s="2" t="s">
        <v>12</v>
      </c>
    </row>
    <row r="35" spans="1:15" ht="26.25" customHeight="1" hidden="1" thickBot="1">
      <c r="A35" s="71"/>
      <c r="B35" s="35"/>
      <c r="C35" s="11"/>
      <c r="D35" s="11"/>
      <c r="E35" s="10"/>
      <c r="F35" s="10"/>
      <c r="G35" s="10"/>
      <c r="H35" s="10"/>
      <c r="I35" s="10"/>
      <c r="J35" s="10"/>
      <c r="K35" s="10"/>
      <c r="L35" s="10"/>
      <c r="M35" s="10"/>
      <c r="O35" s="1" t="s">
        <v>13</v>
      </c>
    </row>
    <row r="36" spans="1:15" ht="409.5" customHeight="1" hidden="1" thickBot="1">
      <c r="A36" s="71"/>
      <c r="B36" s="35"/>
      <c r="C36" s="11"/>
      <c r="D36" s="11"/>
      <c r="E36" s="10"/>
      <c r="F36" s="10"/>
      <c r="G36" s="10"/>
      <c r="H36" s="10"/>
      <c r="I36" s="10"/>
      <c r="J36" s="10"/>
      <c r="K36" s="10"/>
      <c r="L36" s="10"/>
      <c r="M36" s="10"/>
      <c r="O36" s="1" t="s">
        <v>14</v>
      </c>
    </row>
    <row r="37" spans="1:14" ht="18.75" customHeight="1">
      <c r="A37" s="71"/>
      <c r="B37" s="35" t="s">
        <v>18</v>
      </c>
      <c r="C37" s="11"/>
      <c r="D37" s="11"/>
      <c r="E37" s="10">
        <f>E12+E13+E14+E20+E22+E24</f>
        <v>3384720.3200000003</v>
      </c>
      <c r="F37" s="10">
        <f>F12+F13+F14+F20+F22+F24</f>
        <v>2482076.09</v>
      </c>
      <c r="G37" s="10">
        <f aca="true" t="shared" si="2" ref="G37:L37">G12+G13+G14+G20+G22+G24+G25+G27</f>
        <v>4251225.37</v>
      </c>
      <c r="H37" s="10">
        <f t="shared" si="2"/>
        <v>2932450.89</v>
      </c>
      <c r="I37" s="10">
        <f t="shared" si="2"/>
        <v>2976719.03</v>
      </c>
      <c r="J37" s="10">
        <f t="shared" si="2"/>
        <v>3199000</v>
      </c>
      <c r="K37" s="10">
        <f t="shared" si="2"/>
        <v>3199000</v>
      </c>
      <c r="L37" s="10">
        <f t="shared" si="2"/>
        <v>3199000</v>
      </c>
      <c r="M37" s="10">
        <f>E37+F37+G37+H37+I37+J37+K37+L37</f>
        <v>25624191.700000003</v>
      </c>
      <c r="N37" s="13"/>
    </row>
    <row r="38" spans="1:13" ht="19.5" customHeight="1">
      <c r="A38" s="72"/>
      <c r="B38" s="35" t="s">
        <v>19</v>
      </c>
      <c r="C38" s="11"/>
      <c r="D38" s="11"/>
      <c r="E38" s="10">
        <v>0</v>
      </c>
      <c r="F38" s="10">
        <f>F23</f>
        <v>1744292.5</v>
      </c>
      <c r="G38" s="10">
        <v>0</v>
      </c>
      <c r="H38" s="10">
        <v>0</v>
      </c>
      <c r="I38" s="10">
        <f>I23</f>
        <v>150785.71</v>
      </c>
      <c r="J38" s="10">
        <f>J23</f>
        <v>191561</v>
      </c>
      <c r="K38" s="10">
        <f>K23</f>
        <v>250000</v>
      </c>
      <c r="L38" s="10">
        <f>L23</f>
        <v>250000</v>
      </c>
      <c r="M38" s="10">
        <f>E38+F38+G38+H38+I38+J38+K38+L38</f>
        <v>2586639.21</v>
      </c>
    </row>
    <row r="39" spans="1:13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4"/>
    </row>
    <row r="41" spans="1:13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13" ht="12.75">
      <c r="B44" s="9"/>
      <c r="C44" s="9"/>
      <c r="D44" s="9"/>
      <c r="E44" s="9"/>
      <c r="F44" s="33"/>
      <c r="G44" s="9"/>
      <c r="H44" s="9"/>
      <c r="I44" s="9"/>
      <c r="J44" s="9"/>
      <c r="K44" s="9"/>
      <c r="L44" s="10"/>
      <c r="M44" s="9"/>
    </row>
    <row r="45" spans="2:13" ht="12.75">
      <c r="B45" s="9"/>
      <c r="C45" s="9"/>
      <c r="D45" s="9"/>
      <c r="E45" s="9"/>
      <c r="F45" s="33"/>
      <c r="G45" s="9"/>
      <c r="H45" s="9"/>
      <c r="I45" s="9"/>
      <c r="J45" s="9"/>
      <c r="K45" s="9"/>
      <c r="L45" s="9"/>
      <c r="M45" s="9"/>
    </row>
    <row r="46" spans="2:13" ht="12.75">
      <c r="B46" s="9"/>
      <c r="C46" s="9"/>
      <c r="D46" s="9"/>
      <c r="E46" s="9"/>
      <c r="F46" s="33"/>
      <c r="G46" s="9"/>
      <c r="H46" s="9"/>
      <c r="I46" s="9"/>
      <c r="J46" s="9"/>
      <c r="K46" s="9"/>
      <c r="L46" s="9"/>
      <c r="M46" s="9"/>
    </row>
    <row r="47" spans="2:13" ht="12.75">
      <c r="B47" s="9"/>
      <c r="C47" s="9"/>
      <c r="D47" s="9"/>
      <c r="E47" s="9"/>
      <c r="F47" s="33"/>
      <c r="G47" s="9"/>
      <c r="H47" s="9"/>
      <c r="I47" s="9"/>
      <c r="J47" s="9"/>
      <c r="K47" s="9"/>
      <c r="L47" s="9"/>
      <c r="M47" s="9"/>
    </row>
    <row r="48" spans="2:13" ht="12.75">
      <c r="B48" s="9"/>
      <c r="C48" s="9"/>
      <c r="D48" s="9"/>
      <c r="E48" s="9"/>
      <c r="F48" s="33"/>
      <c r="G48" s="9"/>
      <c r="H48" s="9"/>
      <c r="I48" s="9"/>
      <c r="J48" s="9"/>
      <c r="K48" s="9"/>
      <c r="L48" s="9"/>
      <c r="M48" s="9"/>
    </row>
    <row r="49" spans="2:13" ht="12.75">
      <c r="B49" s="9"/>
      <c r="C49" s="9"/>
      <c r="D49" s="9"/>
      <c r="E49" s="9"/>
      <c r="F49" s="33"/>
      <c r="G49" s="9"/>
      <c r="H49" s="9"/>
      <c r="I49" s="9"/>
      <c r="J49" s="9"/>
      <c r="K49" s="9"/>
      <c r="L49" s="9"/>
      <c r="M49" s="9"/>
    </row>
    <row r="50" spans="2:13" ht="12.75"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2:13" ht="12.75">
      <c r="B51" s="9"/>
      <c r="C51" s="9"/>
      <c r="D51" s="9"/>
      <c r="E51" s="9"/>
      <c r="F51" s="33"/>
      <c r="G51" s="9"/>
      <c r="H51" s="9"/>
      <c r="I51" s="9"/>
      <c r="J51" s="9"/>
      <c r="K51" s="9"/>
      <c r="L51" s="9"/>
      <c r="M51" s="9"/>
    </row>
    <row r="52" spans="2:13" ht="12.75">
      <c r="B52" s="9"/>
      <c r="C52" s="9"/>
      <c r="D52" s="9"/>
      <c r="E52" s="9"/>
      <c r="F52" s="33"/>
      <c r="G52" s="9"/>
      <c r="H52" s="9"/>
      <c r="I52" s="9"/>
      <c r="J52" s="9"/>
      <c r="K52" s="9"/>
      <c r="L52" s="9"/>
      <c r="M52" s="9"/>
    </row>
    <row r="53" spans="2:13" ht="12.75">
      <c r="B53" s="9"/>
      <c r="C53" s="9"/>
      <c r="D53" s="9"/>
      <c r="E53" s="9"/>
      <c r="F53" s="33"/>
      <c r="G53" s="9"/>
      <c r="H53" s="9"/>
      <c r="I53" s="9"/>
      <c r="J53" s="9"/>
      <c r="K53" s="9"/>
      <c r="L53" s="9"/>
      <c r="M53" s="9"/>
    </row>
    <row r="54" spans="2:13" ht="12.75">
      <c r="B54" s="9"/>
      <c r="C54" s="9"/>
      <c r="D54" s="9"/>
      <c r="E54" s="9"/>
      <c r="F54" s="33"/>
      <c r="G54" s="9"/>
      <c r="H54" s="9"/>
      <c r="I54" s="9"/>
      <c r="J54" s="9"/>
      <c r="K54" s="9"/>
      <c r="L54" s="9"/>
      <c r="M54" s="9"/>
    </row>
    <row r="55" spans="2:13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</sheetData>
  <sheetProtection/>
  <mergeCells count="15">
    <mergeCell ref="D8:D9"/>
    <mergeCell ref="B8:B9"/>
    <mergeCell ref="G5:H5"/>
    <mergeCell ref="J4:M4"/>
    <mergeCell ref="C8:C9"/>
    <mergeCell ref="B26:M26"/>
    <mergeCell ref="B10:M10"/>
    <mergeCell ref="A28:A38"/>
    <mergeCell ref="E8:M8"/>
    <mergeCell ref="C12:C25"/>
    <mergeCell ref="F1:M1"/>
    <mergeCell ref="F2:M2"/>
    <mergeCell ref="F3:M3"/>
    <mergeCell ref="A8:A9"/>
    <mergeCell ref="B7:M7"/>
  </mergeCells>
  <printOptions/>
  <pageMargins left="0.7874015748031497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2019-06-03T13:14:47Z</cp:lastPrinted>
  <dcterms:created xsi:type="dcterms:W3CDTF">2016-02-03T05:11:18Z</dcterms:created>
  <dcterms:modified xsi:type="dcterms:W3CDTF">2019-06-07T11:41:17Z</dcterms:modified>
  <cp:category/>
  <cp:version/>
  <cp:contentType/>
  <cp:contentStatus/>
</cp:coreProperties>
</file>