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<sst xmlns="http://schemas.openxmlformats.org/spreadsheetml/2006/main" count="52" uniqueCount="42">
  <si>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</si>
  <si>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</si>
  <si>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</si>
  <si>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</si>
  <si>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</si>
  <si>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</si>
  <si>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</si>
  <si>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</si>
  <si>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</si>
  <si>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</si>
  <si>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</si>
  <si>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</si>
  <si>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</si>
  <si>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</si>
  <si>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</si>
  <si>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</si>
  <si>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</si>
  <si>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</si>
  <si>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</si>
  <si>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</si>
  <si>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</si>
  <si>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</si>
  <si>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</si>
  <si>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</si>
  <si>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</si>
  <si>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</si>
  <si>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</si>
  <si>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</si>
  <si>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</si>
  <si>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</si>
  <si>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</si>
  <si>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Ответственный исполнитель программы             (соисполнитель)</t>
  </si>
  <si>
    <t>Отдел культуры, спорта и связей с общественностью администрации (Малоярославецкая городская библиотека)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</si>
  <si>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</si>
  <si>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администрации (МБУК "Центр Российского Кино")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</si>
  <si>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</si>
  <si>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 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</si>
  <si>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краеведения, МКУК Городская библиотека, МБУК "Огонек",МБУК "Центр Российского Кино)</t>
  </si>
  <si>
    <t>Приложение №1</t>
  </si>
  <si>
    <t>к постановлению  администрации</t>
  </si>
  <si>
    <t xml:space="preserve">                                                                        МО ГП "Город Малоярославец"</t>
  </si>
  <si>
    <t>от      19.09.2019                       №993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</si>
</sst>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5">
      <selection activeCell="O13" sqref="O13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20.75390625" style="0" hidden="1" customWidth="1"/>
    <col min="4" max="4" width="6.25390625" style="0" hidden="1" customWidth="1"/>
    <col min="5" max="5" width="7.375" style="0" hidden="1" customWidth="1"/>
    <col min="6" max="6" width="7.00390625" style="0" hidden="1" customWidth="1"/>
    <col min="7" max="7" width="6.75390625" style="0" hidden="1" customWidth="1"/>
    <col min="8" max="8" width="7.00390625" style="0" hidden="1" customWidth="1"/>
    <col min="9" max="9" width="7.75390625" style="0" hidden="1" customWidth="1"/>
    <col min="10" max="10" width="15.25390625" style="0" customWidth="1"/>
    <col min="11" max="12" width="7.00390625" style="0" hidden="1" customWidth="1"/>
    <col min="13" max="13" width="13.625" style="0" customWidth="1"/>
  </cols>
  <sheetData>
    <row r="1" spans="8:12" ht="12.75" hidden="1">
      <c r="H1" s="50"/>
      <c r="I1" s="50"/>
      <c r="J1" s="50"/>
      <c r="K1" s="50"/>
      <c r="L1" s="40"/>
    </row>
    <row r="2" spans="8:13" ht="12.75" hidden="1">
      <c r="H2" s="15"/>
      <c r="I2" s="15"/>
      <c r="J2" s="15"/>
      <c r="K2" s="15"/>
      <c r="L2" s="15"/>
      <c r="M2" s="16"/>
    </row>
    <row r="3" spans="8:13" ht="12.75" hidden="1">
      <c r="H3" s="51"/>
      <c r="I3" s="51"/>
      <c r="J3" s="51"/>
      <c r="K3" s="51"/>
      <c r="L3" s="41"/>
      <c r="M3" s="16"/>
    </row>
    <row r="4" spans="8:13" ht="12.75" hidden="1">
      <c r="H4" s="51"/>
      <c r="I4" s="51"/>
      <c r="J4" s="51"/>
      <c r="K4" s="51"/>
      <c r="L4" s="41"/>
      <c r="M4" s="16"/>
    </row>
    <row r="5" spans="8:13" ht="12.75">
      <c r="H5" s="41"/>
      <c r="I5" s="41"/>
      <c r="J5" s="41" t="s">
        <v>38</v>
      </c>
      <c r="K5" s="41"/>
      <c r="L5" s="41"/>
      <c r="M5" s="16"/>
    </row>
    <row r="6" spans="8:13" ht="12.75">
      <c r="H6" s="41"/>
      <c r="I6" s="41"/>
      <c r="J6" s="41" t="s">
        <v>39</v>
      </c>
      <c r="K6" s="41"/>
      <c r="L6" s="41"/>
      <c r="M6" s="16"/>
    </row>
    <row r="7" spans="2:13" ht="12.75">
      <c r="B7" t="s">
        <v>40</v>
      </c>
      <c r="H7" s="41"/>
      <c r="I7" s="41"/>
      <c r="J7" s="41"/>
      <c r="K7" s="41"/>
      <c r="L7" s="41"/>
      <c r="M7" s="16"/>
    </row>
    <row r="8" spans="8:13" ht="12.75">
      <c r="H8" s="41"/>
      <c r="I8" s="41"/>
      <c r="J8" s="41" t="s">
        <v>41</v>
      </c>
      <c r="K8" s="41"/>
      <c r="L8" s="41"/>
      <c r="M8" s="16"/>
    </row>
    <row r="9" spans="8:13" ht="12.75">
      <c r="H9" s="41"/>
      <c r="I9" s="41"/>
      <c r="J9" s="41"/>
      <c r="K9" s="41"/>
      <c r="L9" s="41"/>
      <c r="M9" s="16"/>
    </row>
    <row r="10" spans="2:12" ht="12.75">
      <c r="B10" s="49" t="s">
        <v>30</v>
      </c>
      <c r="C10" s="49"/>
      <c r="D10" s="49"/>
      <c r="E10" s="49"/>
      <c r="F10" s="49"/>
      <c r="G10" s="49"/>
      <c r="H10" s="49"/>
      <c r="I10" s="49"/>
      <c r="J10" s="49"/>
      <c r="K10" s="49"/>
      <c r="L10" s="39"/>
    </row>
    <row r="11" spans="8:13" ht="12.75">
      <c r="H11" s="47"/>
      <c r="I11" s="47"/>
      <c r="J11" s="47"/>
      <c r="K11" s="48" t="s">
        <v>3</v>
      </c>
      <c r="L11" s="48"/>
      <c r="M11" s="48"/>
    </row>
    <row r="12" spans="1:13" ht="23.25" customHeight="1">
      <c r="A12" s="2" t="s">
        <v>0</v>
      </c>
      <c r="B12" s="3" t="s">
        <v>1</v>
      </c>
      <c r="C12" s="12" t="s">
        <v>31</v>
      </c>
      <c r="D12" s="4" t="s">
        <v>2</v>
      </c>
      <c r="E12" s="3">
        <v>2014</v>
      </c>
      <c r="F12" s="3">
        <v>2015</v>
      </c>
      <c r="G12" s="3">
        <v>2016</v>
      </c>
      <c r="H12" s="34">
        <v>2017</v>
      </c>
      <c r="I12" s="34">
        <v>2018</v>
      </c>
      <c r="J12" s="34">
        <v>2019</v>
      </c>
      <c r="K12" s="3">
        <v>2020</v>
      </c>
      <c r="L12" s="3">
        <v>2021</v>
      </c>
      <c r="M12" s="1" t="s">
        <v>15</v>
      </c>
    </row>
    <row r="13" spans="1:17" ht="38.25" customHeight="1">
      <c r="A13" s="17" t="s">
        <v>4</v>
      </c>
      <c r="B13" s="18" t="s">
        <v>18</v>
      </c>
      <c r="C13" s="45" t="s">
        <v>36</v>
      </c>
      <c r="D13" s="19" t="s">
        <v>21</v>
      </c>
      <c r="E13" s="5">
        <f>E14</f>
        <v>18525</v>
      </c>
      <c r="F13" s="5">
        <f aca="true" t="shared" si="0" ref="F13:M13">F14</f>
        <v>17925</v>
      </c>
      <c r="G13" s="5">
        <f t="shared" si="0"/>
        <v>17943</v>
      </c>
      <c r="H13" s="5">
        <f t="shared" si="0"/>
        <v>22965</v>
      </c>
      <c r="I13" s="5">
        <f t="shared" si="0"/>
        <v>17874</v>
      </c>
      <c r="J13" s="5">
        <f t="shared" si="0"/>
        <v>19458</v>
      </c>
      <c r="K13" s="5">
        <f t="shared" si="0"/>
        <v>18920</v>
      </c>
      <c r="L13" s="5">
        <f>L14</f>
        <v>18420</v>
      </c>
      <c r="M13" s="5">
        <f t="shared" si="0"/>
        <v>152030</v>
      </c>
      <c r="N13" s="11"/>
      <c r="O13" s="11"/>
      <c r="P13" s="20"/>
      <c r="Q13" s="11"/>
    </row>
    <row r="14" spans="1:17" ht="64.5" customHeight="1">
      <c r="A14" s="21" t="s">
        <v>19</v>
      </c>
      <c r="B14" s="22" t="s">
        <v>9</v>
      </c>
      <c r="C14" s="46"/>
      <c r="D14" s="23" t="s">
        <v>14</v>
      </c>
      <c r="E14" s="6">
        <v>18525</v>
      </c>
      <c r="F14" s="6">
        <v>17925</v>
      </c>
      <c r="G14" s="6">
        <v>17943</v>
      </c>
      <c r="H14" s="6">
        <v>22965</v>
      </c>
      <c r="I14" s="6">
        <v>17874</v>
      </c>
      <c r="J14" s="6">
        <f>18920+500+38</f>
        <v>19458</v>
      </c>
      <c r="K14" s="6">
        <v>18920</v>
      </c>
      <c r="L14" s="6">
        <v>18420</v>
      </c>
      <c r="M14" s="6">
        <f>E14+F14+G14+H14+I14+J14+K14+L14</f>
        <v>152030</v>
      </c>
      <c r="N14" s="11"/>
      <c r="O14" s="11"/>
      <c r="P14" s="11"/>
      <c r="Q14" s="11"/>
    </row>
    <row r="15" spans="1:17" ht="26.25" customHeight="1" hidden="1">
      <c r="A15" s="24" t="s">
        <v>5</v>
      </c>
      <c r="B15" s="18" t="s">
        <v>20</v>
      </c>
      <c r="C15" s="45" t="s">
        <v>32</v>
      </c>
      <c r="D15" s="25" t="s">
        <v>21</v>
      </c>
      <c r="E15" s="7">
        <f>E16</f>
        <v>7426</v>
      </c>
      <c r="F15" s="7">
        <f aca="true" t="shared" si="1" ref="F15:M15">F16</f>
        <v>6212</v>
      </c>
      <c r="G15" s="7">
        <f t="shared" si="1"/>
        <v>6133</v>
      </c>
      <c r="H15" s="7">
        <f t="shared" si="1"/>
        <v>7517</v>
      </c>
      <c r="I15" s="7">
        <f t="shared" si="1"/>
        <v>7128</v>
      </c>
      <c r="J15" s="7">
        <f t="shared" si="1"/>
        <v>8326</v>
      </c>
      <c r="K15" s="7">
        <f t="shared" si="1"/>
        <v>8103</v>
      </c>
      <c r="L15" s="7">
        <f>L16</f>
        <v>8103</v>
      </c>
      <c r="M15" s="7">
        <f t="shared" si="1"/>
        <v>58948</v>
      </c>
      <c r="N15" s="11"/>
      <c r="O15" s="11"/>
      <c r="P15" s="11"/>
      <c r="Q15" s="11"/>
    </row>
    <row r="16" spans="1:17" ht="57.75" customHeight="1" hidden="1">
      <c r="A16" s="26" t="s">
        <v>22</v>
      </c>
      <c r="B16" s="27" t="s">
        <v>10</v>
      </c>
      <c r="C16" s="46"/>
      <c r="D16" s="23" t="s">
        <v>14</v>
      </c>
      <c r="E16" s="6">
        <v>7426</v>
      </c>
      <c r="F16" s="6">
        <v>6212</v>
      </c>
      <c r="G16" s="6">
        <v>6133</v>
      </c>
      <c r="H16" s="6">
        <v>7517</v>
      </c>
      <c r="I16" s="6">
        <v>7128</v>
      </c>
      <c r="J16" s="6">
        <v>8326</v>
      </c>
      <c r="K16" s="6">
        <v>8103</v>
      </c>
      <c r="L16" s="6">
        <v>8103</v>
      </c>
      <c r="M16" s="6">
        <f>E16+F16+G16+H16+I16+J16+K16+L16</f>
        <v>58948</v>
      </c>
      <c r="N16" s="11"/>
      <c r="O16" s="11"/>
      <c r="P16" s="11"/>
      <c r="Q16" s="11"/>
    </row>
    <row r="17" spans="1:17" ht="39.75" customHeight="1" hidden="1">
      <c r="A17" s="28"/>
      <c r="B17" s="27"/>
      <c r="C17" s="29"/>
      <c r="D17" s="23"/>
      <c r="E17" s="6"/>
      <c r="F17" s="6"/>
      <c r="G17" s="6"/>
      <c r="H17" s="6"/>
      <c r="I17" s="6"/>
      <c r="J17" s="6"/>
      <c r="K17" s="6"/>
      <c r="L17" s="6"/>
      <c r="M17" s="6"/>
      <c r="N17" s="11"/>
      <c r="O17" s="11"/>
      <c r="P17" s="11"/>
      <c r="Q17" s="11"/>
    </row>
    <row r="18" spans="1:17" ht="33" customHeight="1">
      <c r="A18" s="30" t="s">
        <v>6</v>
      </c>
      <c r="B18" s="31" t="s">
        <v>23</v>
      </c>
      <c r="C18" s="45" t="s">
        <v>33</v>
      </c>
      <c r="D18" s="19" t="s">
        <v>21</v>
      </c>
      <c r="E18" s="8">
        <f>E19</f>
        <v>12322</v>
      </c>
      <c r="F18" s="8">
        <f aca="true" t="shared" si="2" ref="F18:M18">F19</f>
        <v>11397</v>
      </c>
      <c r="G18" s="8">
        <f t="shared" si="2"/>
        <v>10612</v>
      </c>
      <c r="H18" s="8">
        <f t="shared" si="2"/>
        <v>13137</v>
      </c>
      <c r="I18" s="8">
        <f t="shared" si="2"/>
        <v>12419</v>
      </c>
      <c r="J18" s="8">
        <f t="shared" si="2"/>
        <v>13888</v>
      </c>
      <c r="K18" s="8">
        <f t="shared" si="2"/>
        <v>13242</v>
      </c>
      <c r="L18" s="8">
        <f>L19</f>
        <v>13242</v>
      </c>
      <c r="M18" s="8">
        <f t="shared" si="2"/>
        <v>100259</v>
      </c>
      <c r="N18" s="11"/>
      <c r="O18" s="11"/>
      <c r="P18" s="11"/>
      <c r="Q18" s="11"/>
    </row>
    <row r="19" spans="1:17" ht="68.25" customHeight="1">
      <c r="A19" s="32" t="s">
        <v>24</v>
      </c>
      <c r="B19" s="27" t="s">
        <v>11</v>
      </c>
      <c r="C19" s="46"/>
      <c r="D19" s="23" t="s">
        <v>14</v>
      </c>
      <c r="E19" s="6">
        <v>12322</v>
      </c>
      <c r="F19" s="6">
        <v>11397</v>
      </c>
      <c r="G19" s="6">
        <v>10612</v>
      </c>
      <c r="H19" s="6">
        <v>13137</v>
      </c>
      <c r="I19" s="6">
        <v>12419</v>
      </c>
      <c r="J19" s="6">
        <f>13242+138+300+208</f>
        <v>13888</v>
      </c>
      <c r="K19" s="6">
        <v>13242</v>
      </c>
      <c r="L19" s="6">
        <v>13242</v>
      </c>
      <c r="M19" s="6">
        <f>E19+F19+G19+H19+I19+J19+K19+L19</f>
        <v>100259</v>
      </c>
      <c r="N19" s="11"/>
      <c r="O19" s="11"/>
      <c r="P19" s="11"/>
      <c r="Q19" s="11"/>
    </row>
    <row r="20" spans="1:17" ht="42.75" customHeight="1" hidden="1">
      <c r="A20" s="33"/>
      <c r="B20" s="27"/>
      <c r="C20" s="29"/>
      <c r="D20" s="23"/>
      <c r="E20" s="6"/>
      <c r="F20" s="6"/>
      <c r="G20" s="6"/>
      <c r="H20" s="6"/>
      <c r="I20" s="6"/>
      <c r="J20" s="6"/>
      <c r="K20" s="6"/>
      <c r="L20" s="6"/>
      <c r="M20" s="6"/>
      <c r="N20" s="11"/>
      <c r="O20" s="11"/>
      <c r="P20" s="11"/>
      <c r="Q20" s="11"/>
    </row>
    <row r="21" spans="1:17" ht="32.25" customHeight="1" hidden="1">
      <c r="A21" s="34" t="s">
        <v>7</v>
      </c>
      <c r="B21" s="31" t="s">
        <v>25</v>
      </c>
      <c r="C21" s="45" t="s">
        <v>34</v>
      </c>
      <c r="D21" s="19" t="s">
        <v>21</v>
      </c>
      <c r="E21" s="8">
        <f>E22</f>
        <v>10318</v>
      </c>
      <c r="F21" s="8">
        <f aca="true" t="shared" si="3" ref="F21:M21">F22</f>
        <v>9378</v>
      </c>
      <c r="G21" s="8">
        <f t="shared" si="3"/>
        <v>12032</v>
      </c>
      <c r="H21" s="8">
        <f t="shared" si="3"/>
        <v>13906</v>
      </c>
      <c r="I21" s="8">
        <f t="shared" si="3"/>
        <v>12114</v>
      </c>
      <c r="J21" s="8">
        <f t="shared" si="3"/>
        <v>13430</v>
      </c>
      <c r="K21" s="8">
        <f t="shared" si="3"/>
        <v>13430</v>
      </c>
      <c r="L21" s="8">
        <f>L22</f>
        <v>13430</v>
      </c>
      <c r="M21" s="8">
        <f t="shared" si="3"/>
        <v>98038</v>
      </c>
      <c r="N21" s="11"/>
      <c r="O21" s="11"/>
      <c r="P21" s="11"/>
      <c r="Q21" s="11"/>
    </row>
    <row r="22" spans="1:17" ht="49.5" customHeight="1" hidden="1">
      <c r="A22" s="32" t="s">
        <v>28</v>
      </c>
      <c r="B22" s="22" t="s">
        <v>12</v>
      </c>
      <c r="C22" s="46"/>
      <c r="D22" s="23" t="s">
        <v>14</v>
      </c>
      <c r="E22" s="6">
        <v>10318</v>
      </c>
      <c r="F22" s="6">
        <v>9378</v>
      </c>
      <c r="G22" s="6">
        <v>12032</v>
      </c>
      <c r="H22" s="6">
        <v>13906</v>
      </c>
      <c r="I22" s="6">
        <v>12114</v>
      </c>
      <c r="J22" s="6">
        <v>13430</v>
      </c>
      <c r="K22" s="6">
        <v>13430</v>
      </c>
      <c r="L22" s="6">
        <v>13430</v>
      </c>
      <c r="M22" s="6">
        <f>E22+F22+G22+H22+I22+J22+K22+L22</f>
        <v>98038</v>
      </c>
      <c r="N22" s="11"/>
      <c r="O22" s="11"/>
      <c r="P22" s="11"/>
      <c r="Q22" s="11"/>
    </row>
    <row r="23" spans="1:17" ht="36" customHeight="1" hidden="1">
      <c r="A23" s="33"/>
      <c r="B23" s="35"/>
      <c r="C23" s="36"/>
      <c r="D23" s="23"/>
      <c r="E23" s="6"/>
      <c r="F23" s="6"/>
      <c r="G23" s="6"/>
      <c r="H23" s="6"/>
      <c r="I23" s="6"/>
      <c r="J23" s="6"/>
      <c r="K23" s="6"/>
      <c r="L23" s="6"/>
      <c r="M23" s="6"/>
      <c r="N23" s="11"/>
      <c r="O23" s="11"/>
      <c r="P23" s="11"/>
      <c r="Q23" s="11"/>
    </row>
    <row r="24" spans="1:17" ht="35.25" customHeight="1" hidden="1">
      <c r="A24" s="34" t="s">
        <v>8</v>
      </c>
      <c r="B24" s="31" t="s">
        <v>27</v>
      </c>
      <c r="C24" s="45" t="s">
        <v>35</v>
      </c>
      <c r="D24" s="19" t="s">
        <v>21</v>
      </c>
      <c r="E24" s="8">
        <f>E25</f>
        <v>841</v>
      </c>
      <c r="F24" s="8">
        <f aca="true" t="shared" si="4" ref="F24:M24">F25</f>
        <v>630</v>
      </c>
      <c r="G24" s="8">
        <f t="shared" si="4"/>
        <v>573</v>
      </c>
      <c r="H24" s="8">
        <f t="shared" si="4"/>
        <v>632</v>
      </c>
      <c r="I24" s="8">
        <f t="shared" si="4"/>
        <v>710</v>
      </c>
      <c r="J24" s="8">
        <f t="shared" si="4"/>
        <v>502</v>
      </c>
      <c r="K24" s="8">
        <f t="shared" si="4"/>
        <v>640</v>
      </c>
      <c r="L24" s="8">
        <f>640</f>
        <v>640</v>
      </c>
      <c r="M24" s="8">
        <f t="shared" si="4"/>
        <v>5168</v>
      </c>
      <c r="N24" s="11"/>
      <c r="O24" s="11"/>
      <c r="P24" s="11"/>
      <c r="Q24" s="11"/>
    </row>
    <row r="25" spans="1:17" ht="32.25" customHeight="1" hidden="1">
      <c r="A25" s="32" t="s">
        <v>26</v>
      </c>
      <c r="B25" s="27" t="s">
        <v>13</v>
      </c>
      <c r="C25" s="46"/>
      <c r="D25" s="23" t="s">
        <v>14</v>
      </c>
      <c r="E25" s="6">
        <v>841</v>
      </c>
      <c r="F25" s="6">
        <v>630</v>
      </c>
      <c r="G25" s="6">
        <v>573</v>
      </c>
      <c r="H25" s="6">
        <v>632</v>
      </c>
      <c r="I25" s="6">
        <v>710</v>
      </c>
      <c r="J25" s="6">
        <f>640-138</f>
        <v>502</v>
      </c>
      <c r="K25" s="6">
        <v>640</v>
      </c>
      <c r="L25" s="6">
        <v>640</v>
      </c>
      <c r="M25" s="6">
        <f>E25+F25+G25+H25+I25+J25+K25+L25</f>
        <v>5168</v>
      </c>
      <c r="N25" s="11"/>
      <c r="O25" s="11"/>
      <c r="P25" s="11"/>
      <c r="Q25" s="11"/>
    </row>
    <row r="26" spans="1:17" ht="76.5" customHeight="1" hidden="1">
      <c r="A26" s="34" t="s">
        <v>16</v>
      </c>
      <c r="B26" s="31" t="s">
        <v>17</v>
      </c>
      <c r="C26" s="44" t="s">
        <v>37</v>
      </c>
      <c r="D26" s="23" t="s">
        <v>14</v>
      </c>
      <c r="E26" s="6"/>
      <c r="F26" s="6"/>
      <c r="G26" s="6"/>
      <c r="H26" s="8"/>
      <c r="I26" s="8"/>
      <c r="J26" s="8"/>
      <c r="K26" s="8"/>
      <c r="L26" s="8"/>
      <c r="M26" s="8">
        <f>E26+F26+G26+H26+I26+J26+K26+L26</f>
        <v>0</v>
      </c>
      <c r="N26" s="11"/>
      <c r="O26" s="11"/>
      <c r="P26" s="11"/>
      <c r="Q26" s="11"/>
    </row>
    <row r="27" spans="1:17" ht="26.25" customHeight="1">
      <c r="A27" s="37"/>
      <c r="B27" s="13" t="s">
        <v>29</v>
      </c>
      <c r="C27" s="14"/>
      <c r="D27" s="38"/>
      <c r="E27" s="8">
        <f aca="true" t="shared" si="5" ref="E27:M27">E28</f>
        <v>49432</v>
      </c>
      <c r="F27" s="8">
        <f t="shared" si="5"/>
        <v>45542</v>
      </c>
      <c r="G27" s="8">
        <f t="shared" si="5"/>
        <v>47293</v>
      </c>
      <c r="H27" s="8">
        <f t="shared" si="5"/>
        <v>58157</v>
      </c>
      <c r="I27" s="8">
        <f t="shared" si="5"/>
        <v>50245</v>
      </c>
      <c r="J27" s="8">
        <f t="shared" si="5"/>
        <v>55604</v>
      </c>
      <c r="K27" s="8">
        <f t="shared" si="5"/>
        <v>54335</v>
      </c>
      <c r="L27" s="8">
        <f t="shared" si="5"/>
        <v>53835</v>
      </c>
      <c r="M27" s="8">
        <f t="shared" si="5"/>
        <v>414443</v>
      </c>
      <c r="N27" s="11"/>
      <c r="O27" s="43"/>
      <c r="P27" s="11"/>
      <c r="Q27" s="11"/>
    </row>
    <row r="28" spans="1:17" ht="30.75" customHeight="1">
      <c r="A28" s="37"/>
      <c r="B28" s="13" t="s">
        <v>14</v>
      </c>
      <c r="C28" s="13"/>
      <c r="D28" s="37"/>
      <c r="E28" s="8">
        <f>E14+E16+E19+E22+E25</f>
        <v>49432</v>
      </c>
      <c r="F28" s="8">
        <f>F14+F16+F19+F22+F25</f>
        <v>45542</v>
      </c>
      <c r="G28" s="8">
        <f>G14+G16+G19+G22+G25</f>
        <v>47293</v>
      </c>
      <c r="H28" s="8">
        <f>H14+H16+H19+H22+H25+H26</f>
        <v>58157</v>
      </c>
      <c r="I28" s="8">
        <f>I14+I16+I19+I22+I25+I26</f>
        <v>50245</v>
      </c>
      <c r="J28" s="8">
        <f>J14+J16+J19+J22+J25+J26</f>
        <v>55604</v>
      </c>
      <c r="K28" s="8">
        <f>K14+K16+K19+K22+K25+K26</f>
        <v>54335</v>
      </c>
      <c r="L28" s="8">
        <f>L14+L16+L19+L22+L25+L26</f>
        <v>53835</v>
      </c>
      <c r="M28" s="8">
        <f>M13+M15+M18+M21+M24+M26</f>
        <v>414443</v>
      </c>
      <c r="N28" s="11"/>
      <c r="O28" s="11"/>
      <c r="P28" s="11"/>
      <c r="Q28" s="11"/>
    </row>
    <row r="29" spans="1:17" ht="12.75" hidden="1">
      <c r="A29" s="37"/>
      <c r="B29" s="37"/>
      <c r="C29" s="37"/>
      <c r="D29" s="37"/>
      <c r="E29" s="9"/>
      <c r="F29" s="9"/>
      <c r="G29" s="9"/>
      <c r="H29" s="9"/>
      <c r="I29" s="9"/>
      <c r="J29" s="9"/>
      <c r="K29" s="9"/>
      <c r="L29" s="9"/>
      <c r="M29" s="37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42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</sheetData>
  <sheetProtection/>
  <mergeCells count="11">
    <mergeCell ref="H1:K1"/>
    <mergeCell ref="H3:K3"/>
    <mergeCell ref="H4:K4"/>
    <mergeCell ref="C13:C14"/>
    <mergeCell ref="C15:C16"/>
    <mergeCell ref="C18:C19"/>
    <mergeCell ref="C21:C22"/>
    <mergeCell ref="H11:J11"/>
    <mergeCell ref="K11:M11"/>
    <mergeCell ref="C24:C25"/>
    <mergeCell ref="B10:K10"/>
  </mergeCells>
  <printOptions/>
  <pageMargins left="0" right="0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2018-12-12T12:14:10Z</cp:lastPrinted>
  <dcterms:created xsi:type="dcterms:W3CDTF">2016-02-19T05:42:05Z</dcterms:created>
  <dcterms:modified xsi:type="dcterms:W3CDTF">2019-09-23T12:57:18Z</dcterms:modified>
  <cp:category/>
  <cp:version/>
  <cp:contentType/>
  <cp:contentStatus/>
</cp:coreProperties>
</file>