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<sst xmlns="http://schemas.openxmlformats.org/spreadsheetml/2006/main" count="98" uniqueCount="71">
  <si>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</si>
  <si>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</si>
  <si>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</si>
  <si>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</si>
  <si>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</si>
  <si>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</si>
  <si>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</si>
  <si>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</si>
  <si>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</si>
  <si>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</si>
  <si>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</si>
  <si>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</si>
  <si>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</si>
  <si>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</si>
  <si>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</si>
  <si>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</si>
  <si>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</si>
  <si>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</si>
  <si>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</si>
  <si>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</si>
  <si>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</si>
  <si>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</si>
  <si>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</si>
  <si>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</si>
  <si>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</si>
  <si>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</si>
  <si>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</si>
  <si>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</si>
  <si>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</si>
  <si>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</si>
  <si>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</si>
  <si>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</si>
  <si>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</si>
  <si>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</si>
  <si>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</si>
  <si>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</si>
  <si>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</si>
  <si>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</si>
  <si>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</si>
  <si>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</si>
  <si>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</si>
  <si>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</si>
  <si>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</si>
  <si>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</si>
  <si>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</si>
  <si>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</si>
  <si>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</si>
  <si>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</si>
  <si>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</si>
  <si>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</si>
  <si>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</si>
  <si>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</si>
  <si>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</si>
  <si>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</si>
  <si>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</si>
  <si>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</si>
  <si>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</si>
  <si>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</si>
  <si>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</si>
  <si>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</si>
  <si>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</si>
  <si>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</si>
  <si>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</si>
  <si>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</si>
  <si>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</si>
  <si>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</si>
  <si>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</si>
  <si>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</si>
  <si>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</si>
  <si>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Исполнение расходов бюджета муниципального образования городское поселение "Город Малоярославец" за 9 месяцев 2019 года по разделам и подразделам классификации расходов бюджетов </t>
  </si>
  <si>
    <t xml:space="preserve">от 03 декабря 2019 года № 1287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</si>
</sst>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4" fontId="41" fillId="0" borderId="2">
      <alignment horizontal="right" vertical="center" shrinkToFit="1"/>
      <protection/>
    </xf>
    <xf numFmtId="4" fontId="40" fillId="22" borderId="2">
      <alignment horizontal="right" vertical="top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7" applyFont="1" applyAlignment="1">
      <alignment horizontal="right"/>
      <protection/>
    </xf>
    <xf numFmtId="0" fontId="8" fillId="37" borderId="0" xfId="97" applyFont="1" applyFill="1" applyBorder="1" applyAlignment="1">
      <alignment/>
      <protection/>
    </xf>
    <xf numFmtId="165" fontId="2" fillId="0" borderId="14" xfId="0" applyNumberFormat="1" applyFont="1" applyBorder="1" applyAlignment="1">
      <alignment horizontal="right" vertical="top"/>
    </xf>
    <xf numFmtId="165" fontId="10" fillId="0" borderId="14" xfId="0" applyNumberFormat="1" applyFont="1" applyBorder="1" applyAlignment="1">
      <alignment horizontal="right" vertical="top"/>
    </xf>
    <xf numFmtId="0" fontId="10" fillId="34" borderId="0" xfId="97" applyFont="1" applyAlignment="1">
      <alignment horizontal="right"/>
      <protection/>
    </xf>
    <xf numFmtId="0" fontId="4" fillId="37" borderId="14" xfId="97" applyFont="1" applyFill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/>
    </xf>
    <xf numFmtId="49" fontId="10" fillId="34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9" fontId="38" fillId="0" borderId="14" xfId="48" applyNumberFormat="1" applyBorder="1" applyProtection="1">
      <alignment horizontal="left" vertical="top" wrapText="1"/>
      <protection/>
    </xf>
    <xf numFmtId="49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Border="1" applyProtection="1">
      <alignment horizontal="left" vertical="top" wrapText="1"/>
      <protection/>
    </xf>
    <xf numFmtId="11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Font="1" applyBorder="1" applyProtection="1">
      <alignment horizontal="left" vertical="top" wrapText="1"/>
      <protection/>
    </xf>
    <xf numFmtId="49" fontId="38" fillId="0" borderId="14" xfId="57" applyNumberFormat="1" applyBorder="1" applyProtection="1">
      <alignment horizontal="center" vertical="top" wrapText="1"/>
      <protection/>
    </xf>
    <xf numFmtId="49" fontId="39" fillId="0" borderId="14" xfId="59" applyNumberFormat="1" applyBorder="1" applyProtection="1">
      <alignment horizontal="center" vertical="top" wrapText="1"/>
      <protection/>
    </xf>
    <xf numFmtId="4" fontId="38" fillId="0" borderId="14" xfId="61" applyNumberFormat="1" applyFont="1" applyFill="1" applyBorder="1" applyProtection="1">
      <alignment horizontal="right" vertical="top" shrinkToFit="1"/>
      <protection/>
    </xf>
    <xf numFmtId="4" fontId="10" fillId="0" borderId="14" xfId="61" applyNumberFormat="1" applyFont="1" applyFill="1" applyBorder="1" applyProtection="1">
      <alignment horizontal="right" vertical="top" shrinkToFit="1"/>
      <protection/>
    </xf>
    <xf numFmtId="49" fontId="38" fillId="0" borderId="14" xfId="59" applyNumberFormat="1" applyFont="1" applyBorder="1" applyProtection="1">
      <alignment horizontal="center" vertical="top" wrapText="1"/>
      <protection/>
    </xf>
    <xf numFmtId="4" fontId="38" fillId="0" borderId="14" xfId="63" applyNumberFormat="1" applyFont="1" applyFill="1" applyBorder="1" applyProtection="1">
      <alignment horizontal="right" vertical="top" shrinkToFit="1"/>
      <protection/>
    </xf>
    <xf numFmtId="4" fontId="10" fillId="0" borderId="14" xfId="63" applyNumberFormat="1" applyFont="1" applyFill="1" applyBorder="1" applyProtection="1">
      <alignment horizontal="right" vertical="top" shrinkToFit="1"/>
      <protection/>
    </xf>
    <xf numFmtId="4" fontId="2" fillId="0" borderId="14" xfId="63" applyNumberFormat="1" applyFont="1" applyFill="1" applyBorder="1" applyProtection="1">
      <alignment horizontal="right" vertical="top" shrinkToFit="1"/>
      <protection/>
    </xf>
    <xf numFmtId="49" fontId="39" fillId="0" borderId="14" xfId="59" applyNumberFormat="1" applyFont="1" applyBorder="1" applyProtection="1">
      <alignment horizontal="center" vertical="top" wrapText="1"/>
      <protection/>
    </xf>
    <xf numFmtId="4" fontId="39" fillId="0" borderId="14" xfId="63" applyNumberFormat="1" applyFont="1" applyFill="1" applyBorder="1" applyProtection="1">
      <alignment horizontal="right" vertical="top" shrinkToFit="1"/>
      <protection/>
    </xf>
    <xf numFmtId="0" fontId="12" fillId="34" borderId="14" xfId="0" applyNumberFormat="1" applyFont="1" applyFill="1" applyBorder="1" applyAlignment="1">
      <alignment horizontal="center" vertical="center" wrapText="1" shrinkToFit="1"/>
    </xf>
    <xf numFmtId="4" fontId="10" fillId="0" borderId="14" xfId="73" applyFont="1" applyFill="1" applyBorder="1" applyAlignment="1" applyProtection="1">
      <alignment horizontal="right" shrinkToFit="1"/>
      <protection/>
    </xf>
    <xf numFmtId="4" fontId="10" fillId="0" borderId="14" xfId="73" applyNumberFormat="1" applyFont="1" applyFill="1" applyBorder="1" applyAlignment="1" applyProtection="1">
      <alignment horizontal="right" shrinkToFit="1"/>
      <protection/>
    </xf>
    <xf numFmtId="4" fontId="39" fillId="0" borderId="2" xfId="74" applyNumberFormat="1" applyFont="1" applyFill="1" applyProtection="1">
      <alignment horizontal="right" vertical="top" shrinkToFit="1"/>
      <protection/>
    </xf>
    <xf numFmtId="4" fontId="41" fillId="0" borderId="0" xfId="72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37" borderId="15" xfId="97" applyFont="1" applyFill="1" applyBorder="1" applyAlignment="1">
      <alignment horizontal="righ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0" xfId="72"/>
    <cellStyle name="xl58" xfId="73"/>
    <cellStyle name="xl6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Примечание 2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zoomScalePageLayoutView="0" workbookViewId="0" topLeftCell="A1">
      <selection activeCell="G4" sqref="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66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70</v>
      </c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36" t="s">
        <v>69</v>
      </c>
      <c r="B6" s="36"/>
      <c r="C6" s="36"/>
      <c r="D6" s="36"/>
      <c r="E6" s="36"/>
      <c r="F6" s="36"/>
      <c r="G6" s="36"/>
    </row>
    <row r="7" spans="1:7" ht="13.5" customHeight="1">
      <c r="A7" s="5"/>
      <c r="B7" s="5"/>
      <c r="C7" s="5"/>
      <c r="D7" s="5"/>
      <c r="E7" s="5"/>
      <c r="F7" s="38" t="s">
        <v>0</v>
      </c>
      <c r="G7" s="38"/>
    </row>
    <row r="8" spans="1:7" ht="96" customHeight="1">
      <c r="A8" s="9" t="s">
        <v>1</v>
      </c>
      <c r="B8" s="9" t="s">
        <v>2</v>
      </c>
      <c r="C8" s="9" t="s">
        <v>3</v>
      </c>
      <c r="D8" s="9" t="s">
        <v>35</v>
      </c>
      <c r="E8" s="29" t="s">
        <v>65</v>
      </c>
      <c r="F8" s="11" t="s">
        <v>64</v>
      </c>
      <c r="G8" s="12" t="s">
        <v>4</v>
      </c>
    </row>
    <row r="9" spans="1:7" ht="30.75" customHeight="1">
      <c r="A9" s="14" t="s">
        <v>5</v>
      </c>
      <c r="B9" s="19" t="s">
        <v>6</v>
      </c>
      <c r="C9" s="20"/>
      <c r="D9" s="21" t="e">
        <f>D10+D16+D18+D21+D25+D27+D31+D33+D35</f>
        <v>#REF!</v>
      </c>
      <c r="E9" s="22">
        <f>E10+E16+E18+E21+E25+E27+E31+E33+E35</f>
        <v>346593213.88</v>
      </c>
      <c r="F9" s="22">
        <f>F10+F16+F18+F21+F25+F27+F31+F33+F35</f>
        <v>151294372.68</v>
      </c>
      <c r="G9" s="7">
        <f aca="true" t="shared" si="0" ref="G9:G15">F9/E9*100</f>
        <v>43.65185659185533</v>
      </c>
    </row>
    <row r="10" spans="1:7" ht="12.75">
      <c r="A10" s="15" t="s">
        <v>36</v>
      </c>
      <c r="B10" s="23" t="s">
        <v>6</v>
      </c>
      <c r="C10" s="23" t="s">
        <v>7</v>
      </c>
      <c r="D10" s="24" t="e">
        <f>D11+D12+#REF!+D14+D15</f>
        <v>#REF!</v>
      </c>
      <c r="E10" s="25">
        <f>E11+E12+E13+E14+E15</f>
        <v>38447948.14</v>
      </c>
      <c r="F10" s="25">
        <f>F11+F12+F13+F14+F15</f>
        <v>23959083.45</v>
      </c>
      <c r="G10" s="7">
        <f t="shared" si="0"/>
        <v>62.31563609781752</v>
      </c>
    </row>
    <row r="11" spans="1:7" ht="43.5" customHeight="1">
      <c r="A11" s="16" t="s">
        <v>37</v>
      </c>
      <c r="B11" s="20" t="s">
        <v>6</v>
      </c>
      <c r="C11" s="20" t="s">
        <v>8</v>
      </c>
      <c r="D11" s="26">
        <v>2461200</v>
      </c>
      <c r="E11" s="32">
        <v>2721200</v>
      </c>
      <c r="F11" s="32">
        <v>1746429.68</v>
      </c>
      <c r="G11" s="6">
        <f t="shared" si="0"/>
        <v>64.17865941496397</v>
      </c>
    </row>
    <row r="12" spans="1:7" ht="41.25" customHeight="1">
      <c r="A12" s="16" t="s">
        <v>38</v>
      </c>
      <c r="B12" s="20" t="s">
        <v>6</v>
      </c>
      <c r="C12" s="20" t="s">
        <v>9</v>
      </c>
      <c r="D12" s="26">
        <v>19354000</v>
      </c>
      <c r="E12" s="32">
        <v>25090616</v>
      </c>
      <c r="F12" s="32">
        <v>17368433.34</v>
      </c>
      <c r="G12" s="6">
        <f t="shared" si="0"/>
        <v>69.22282553764325</v>
      </c>
    </row>
    <row r="13" spans="1:7" ht="29.25" customHeight="1">
      <c r="A13" s="16" t="s">
        <v>68</v>
      </c>
      <c r="B13" s="20" t="s">
        <v>6</v>
      </c>
      <c r="C13" s="20" t="s">
        <v>67</v>
      </c>
      <c r="D13" s="26"/>
      <c r="E13" s="32">
        <v>631000</v>
      </c>
      <c r="F13" s="32">
        <v>407734.14</v>
      </c>
      <c r="G13" s="6">
        <f t="shared" si="0"/>
        <v>64.61713787638669</v>
      </c>
    </row>
    <row r="14" spans="1:7" ht="15" customHeight="1">
      <c r="A14" s="16" t="s">
        <v>39</v>
      </c>
      <c r="B14" s="20" t="s">
        <v>6</v>
      </c>
      <c r="C14" s="20" t="s">
        <v>10</v>
      </c>
      <c r="D14" s="26">
        <v>1000000</v>
      </c>
      <c r="E14" s="32">
        <v>343237.87</v>
      </c>
      <c r="F14" s="32">
        <v>0</v>
      </c>
      <c r="G14" s="6">
        <f t="shared" si="0"/>
        <v>0</v>
      </c>
    </row>
    <row r="15" spans="1:7" ht="16.5" customHeight="1">
      <c r="A15" s="16" t="s">
        <v>40</v>
      </c>
      <c r="B15" s="20" t="s">
        <v>6</v>
      </c>
      <c r="C15" s="20" t="s">
        <v>11</v>
      </c>
      <c r="D15" s="26">
        <v>5109862</v>
      </c>
      <c r="E15" s="32">
        <v>9661894.27</v>
      </c>
      <c r="F15" s="32">
        <v>4436486.29</v>
      </c>
      <c r="G15" s="6">
        <f t="shared" si="0"/>
        <v>45.91735498260633</v>
      </c>
    </row>
    <row r="16" spans="1:7" ht="31.5" customHeight="1">
      <c r="A16" s="17" t="s">
        <v>41</v>
      </c>
      <c r="B16" s="23" t="s">
        <v>6</v>
      </c>
      <c r="C16" s="23" t="s">
        <v>12</v>
      </c>
      <c r="D16" s="24">
        <f>D17</f>
        <v>200000</v>
      </c>
      <c r="E16" s="25">
        <f>E17</f>
        <v>500000</v>
      </c>
      <c r="F16" s="25">
        <f>F17</f>
        <v>351320.29</v>
      </c>
      <c r="G16" s="7">
        <f aca="true" t="shared" si="1" ref="G16:G22">F16/E16*100</f>
        <v>70.26405799999999</v>
      </c>
    </row>
    <row r="17" spans="1:7" ht="30" customHeight="1">
      <c r="A17" s="16" t="s">
        <v>42</v>
      </c>
      <c r="B17" s="20" t="s">
        <v>6</v>
      </c>
      <c r="C17" s="20" t="s">
        <v>13</v>
      </c>
      <c r="D17" s="26">
        <v>200000</v>
      </c>
      <c r="E17" s="32">
        <v>500000</v>
      </c>
      <c r="F17" s="32">
        <v>351320.29</v>
      </c>
      <c r="G17" s="6">
        <f t="shared" si="1"/>
        <v>70.26405799999999</v>
      </c>
    </row>
    <row r="18" spans="1:7" ht="15" customHeight="1">
      <c r="A18" s="17" t="s">
        <v>43</v>
      </c>
      <c r="B18" s="23" t="s">
        <v>6</v>
      </c>
      <c r="C18" s="23" t="s">
        <v>14</v>
      </c>
      <c r="D18" s="24">
        <f>D19+D20</f>
        <v>17742000</v>
      </c>
      <c r="E18" s="25">
        <f>E19+E20</f>
        <v>111913130.53</v>
      </c>
      <c r="F18" s="25">
        <f>F19+F20</f>
        <v>19846747.09</v>
      </c>
      <c r="G18" s="7">
        <f t="shared" si="1"/>
        <v>17.73406480187754</v>
      </c>
    </row>
    <row r="19" spans="1:7" ht="16.5" customHeight="1">
      <c r="A19" s="16" t="s">
        <v>44</v>
      </c>
      <c r="B19" s="20" t="s">
        <v>6</v>
      </c>
      <c r="C19" s="20" t="s">
        <v>15</v>
      </c>
      <c r="D19" s="26">
        <v>16660000</v>
      </c>
      <c r="E19" s="32">
        <v>109509797.2</v>
      </c>
      <c r="F19" s="32">
        <v>19651333.09</v>
      </c>
      <c r="G19" s="6">
        <f t="shared" si="1"/>
        <v>17.944817351921824</v>
      </c>
    </row>
    <row r="20" spans="1:7" ht="16.5" customHeight="1">
      <c r="A20" s="16" t="s">
        <v>45</v>
      </c>
      <c r="B20" s="20" t="s">
        <v>6</v>
      </c>
      <c r="C20" s="20" t="s">
        <v>16</v>
      </c>
      <c r="D20" s="26">
        <v>1082000</v>
      </c>
      <c r="E20" s="32">
        <v>2403333.33</v>
      </c>
      <c r="F20" s="32">
        <v>195414</v>
      </c>
      <c r="G20" s="6">
        <f t="shared" si="1"/>
        <v>8.13095701543822</v>
      </c>
    </row>
    <row r="21" spans="1:7" ht="15" customHeight="1">
      <c r="A21" s="17" t="s">
        <v>46</v>
      </c>
      <c r="B21" s="23" t="s">
        <v>6</v>
      </c>
      <c r="C21" s="23" t="s">
        <v>17</v>
      </c>
      <c r="D21" s="24">
        <f>D22+D23+D24</f>
        <v>47785000</v>
      </c>
      <c r="E21" s="25">
        <f>E22+E23+E24</f>
        <v>123668220.21000001</v>
      </c>
      <c r="F21" s="25">
        <f>F22+F23+F24</f>
        <v>60989292.78</v>
      </c>
      <c r="G21" s="7">
        <f t="shared" si="1"/>
        <v>49.3168678876712</v>
      </c>
    </row>
    <row r="22" spans="1:7" ht="16.5" customHeight="1">
      <c r="A22" s="16" t="s">
        <v>47</v>
      </c>
      <c r="B22" s="20" t="s">
        <v>6</v>
      </c>
      <c r="C22" s="20" t="s">
        <v>18</v>
      </c>
      <c r="D22" s="26">
        <v>1500000</v>
      </c>
      <c r="E22" s="32">
        <v>2459535</v>
      </c>
      <c r="F22" s="32">
        <v>1111598.95</v>
      </c>
      <c r="G22" s="6">
        <f t="shared" si="1"/>
        <v>45.195492237353804</v>
      </c>
    </row>
    <row r="23" spans="1:7" ht="16.5" customHeight="1">
      <c r="A23" s="16" t="s">
        <v>48</v>
      </c>
      <c r="B23" s="20" t="s">
        <v>6</v>
      </c>
      <c r="C23" s="20" t="s">
        <v>19</v>
      </c>
      <c r="D23" s="26">
        <v>11000000</v>
      </c>
      <c r="E23" s="32">
        <v>69064618</v>
      </c>
      <c r="F23" s="32">
        <v>34491595.75</v>
      </c>
      <c r="G23" s="6">
        <f aca="true" t="shared" si="2" ref="G23:G30">F23/E23*100</f>
        <v>49.94105049563874</v>
      </c>
    </row>
    <row r="24" spans="1:7" ht="16.5" customHeight="1">
      <c r="A24" s="16" t="s">
        <v>49</v>
      </c>
      <c r="B24" s="20" t="s">
        <v>6</v>
      </c>
      <c r="C24" s="20" t="s">
        <v>20</v>
      </c>
      <c r="D24" s="26">
        <v>35285000</v>
      </c>
      <c r="E24" s="32">
        <v>52144067.21</v>
      </c>
      <c r="F24" s="32">
        <v>25386098.08</v>
      </c>
      <c r="G24" s="6">
        <f t="shared" si="2"/>
        <v>48.68453773995509</v>
      </c>
    </row>
    <row r="25" spans="1:7" ht="15" customHeight="1">
      <c r="A25" s="17" t="s">
        <v>50</v>
      </c>
      <c r="B25" s="23" t="s">
        <v>6</v>
      </c>
      <c r="C25" s="23" t="s">
        <v>21</v>
      </c>
      <c r="D25" s="24">
        <f>D26</f>
        <v>40392000</v>
      </c>
      <c r="E25" s="25">
        <f>E26</f>
        <v>44327354</v>
      </c>
      <c r="F25" s="25">
        <f>F26</f>
        <v>27752593.42</v>
      </c>
      <c r="G25" s="7">
        <f t="shared" si="2"/>
        <v>62.60827889704402</v>
      </c>
    </row>
    <row r="26" spans="1:7" ht="16.5" customHeight="1">
      <c r="A26" s="16" t="s">
        <v>51</v>
      </c>
      <c r="B26" s="20" t="s">
        <v>6</v>
      </c>
      <c r="C26" s="20" t="s">
        <v>22</v>
      </c>
      <c r="D26" s="26">
        <v>40392000</v>
      </c>
      <c r="E26" s="32">
        <v>44327354</v>
      </c>
      <c r="F26" s="32">
        <v>27752593.42</v>
      </c>
      <c r="G26" s="6">
        <f t="shared" si="2"/>
        <v>62.60827889704402</v>
      </c>
    </row>
    <row r="27" spans="1:7" ht="12.75">
      <c r="A27" s="17" t="s">
        <v>52</v>
      </c>
      <c r="B27" s="23" t="s">
        <v>6</v>
      </c>
      <c r="C27" s="23" t="s">
        <v>23</v>
      </c>
      <c r="D27" s="24">
        <f>D28+D29+D30</f>
        <v>3590000</v>
      </c>
      <c r="E27" s="25">
        <f>E28+E29+E30</f>
        <v>3390561</v>
      </c>
      <c r="F27" s="25">
        <f>F28+F29+F30</f>
        <v>2523752.3</v>
      </c>
      <c r="G27" s="7">
        <f t="shared" si="2"/>
        <v>74.43465255454775</v>
      </c>
    </row>
    <row r="28" spans="1:7" ht="16.5" customHeight="1">
      <c r="A28" s="16" t="s">
        <v>53</v>
      </c>
      <c r="B28" s="20" t="s">
        <v>6</v>
      </c>
      <c r="C28" s="20" t="s">
        <v>24</v>
      </c>
      <c r="D28" s="26">
        <v>640000</v>
      </c>
      <c r="E28" s="32">
        <v>660000</v>
      </c>
      <c r="F28" s="32">
        <v>435254.88</v>
      </c>
      <c r="G28" s="6">
        <f t="shared" si="2"/>
        <v>65.94770909090909</v>
      </c>
    </row>
    <row r="29" spans="1:7" ht="16.5" customHeight="1">
      <c r="A29" s="16" t="s">
        <v>54</v>
      </c>
      <c r="B29" s="20" t="s">
        <v>6</v>
      </c>
      <c r="C29" s="20" t="s">
        <v>25</v>
      </c>
      <c r="D29" s="26">
        <v>1900000</v>
      </c>
      <c r="E29" s="32">
        <v>1400000</v>
      </c>
      <c r="F29" s="32">
        <v>1297000</v>
      </c>
      <c r="G29" s="6">
        <f t="shared" si="2"/>
        <v>92.64285714285714</v>
      </c>
    </row>
    <row r="30" spans="1:7" ht="16.5" customHeight="1">
      <c r="A30" s="16" t="s">
        <v>55</v>
      </c>
      <c r="B30" s="20" t="s">
        <v>6</v>
      </c>
      <c r="C30" s="20" t="s">
        <v>26</v>
      </c>
      <c r="D30" s="26">
        <v>1050000</v>
      </c>
      <c r="E30" s="32">
        <v>1330561</v>
      </c>
      <c r="F30" s="32">
        <v>791497.42</v>
      </c>
      <c r="G30" s="6">
        <f t="shared" si="2"/>
        <v>59.485992750426334</v>
      </c>
    </row>
    <row r="31" spans="1:7" ht="15.75" customHeight="1">
      <c r="A31" s="17" t="s">
        <v>56</v>
      </c>
      <c r="B31" s="23" t="s">
        <v>6</v>
      </c>
      <c r="C31" s="23" t="s">
        <v>27</v>
      </c>
      <c r="D31" s="24">
        <f>D32</f>
        <v>15350000</v>
      </c>
      <c r="E31" s="25">
        <f>E32</f>
        <v>20126000</v>
      </c>
      <c r="F31" s="25">
        <f>F32</f>
        <v>12694412.35</v>
      </c>
      <c r="G31" s="7">
        <f aca="true" t="shared" si="3" ref="G31:G36">F31/E31*100</f>
        <v>63.074691195468546</v>
      </c>
    </row>
    <row r="32" spans="1:7" ht="16.5" customHeight="1">
      <c r="A32" s="16" t="s">
        <v>57</v>
      </c>
      <c r="B32" s="20" t="s">
        <v>6</v>
      </c>
      <c r="C32" s="20" t="s">
        <v>28</v>
      </c>
      <c r="D32" s="26">
        <v>15350000</v>
      </c>
      <c r="E32" s="32">
        <v>20126000</v>
      </c>
      <c r="F32" s="32">
        <v>12694412.35</v>
      </c>
      <c r="G32" s="6">
        <f t="shared" si="3"/>
        <v>63.074691195468546</v>
      </c>
    </row>
    <row r="33" spans="1:7" ht="15.75" customHeight="1">
      <c r="A33" s="17" t="s">
        <v>58</v>
      </c>
      <c r="B33" s="23" t="s">
        <v>6</v>
      </c>
      <c r="C33" s="23" t="s">
        <v>29</v>
      </c>
      <c r="D33" s="24">
        <f>D34</f>
        <v>4400000</v>
      </c>
      <c r="E33" s="25">
        <f>E34</f>
        <v>4120000</v>
      </c>
      <c r="F33" s="25">
        <f>F34</f>
        <v>3174820</v>
      </c>
      <c r="G33" s="7">
        <f t="shared" si="3"/>
        <v>77.05873786407767</v>
      </c>
    </row>
    <row r="34" spans="1:7" ht="16.5" customHeight="1">
      <c r="A34" s="16" t="s">
        <v>59</v>
      </c>
      <c r="B34" s="20" t="s">
        <v>6</v>
      </c>
      <c r="C34" s="20" t="s">
        <v>30</v>
      </c>
      <c r="D34" s="26">
        <v>4400000</v>
      </c>
      <c r="E34" s="32">
        <v>4120000</v>
      </c>
      <c r="F34" s="32">
        <v>3174820</v>
      </c>
      <c r="G34" s="6">
        <f t="shared" si="3"/>
        <v>77.05873786407767</v>
      </c>
    </row>
    <row r="35" spans="1:7" ht="30" customHeight="1">
      <c r="A35" s="17" t="s">
        <v>60</v>
      </c>
      <c r="B35" s="23" t="s">
        <v>6</v>
      </c>
      <c r="C35" s="23" t="s">
        <v>31</v>
      </c>
      <c r="D35" s="24">
        <f>D36</f>
        <v>100000</v>
      </c>
      <c r="E35" s="25">
        <f>E36</f>
        <v>100000</v>
      </c>
      <c r="F35" s="25">
        <f>F36</f>
        <v>2351</v>
      </c>
      <c r="G35" s="7">
        <f t="shared" si="3"/>
        <v>2.351</v>
      </c>
    </row>
    <row r="36" spans="1:7" ht="26.25" customHeight="1">
      <c r="A36" s="18" t="s">
        <v>61</v>
      </c>
      <c r="B36" s="27" t="s">
        <v>6</v>
      </c>
      <c r="C36" s="27" t="s">
        <v>32</v>
      </c>
      <c r="D36" s="28">
        <v>100000</v>
      </c>
      <c r="E36" s="32">
        <v>100000</v>
      </c>
      <c r="F36" s="32">
        <v>2351</v>
      </c>
      <c r="G36" s="6">
        <f t="shared" si="3"/>
        <v>2.351</v>
      </c>
    </row>
    <row r="37" spans="1:7" ht="18" customHeight="1">
      <c r="A37" s="37" t="s">
        <v>34</v>
      </c>
      <c r="B37" s="37"/>
      <c r="C37" s="37"/>
      <c r="D37" s="13">
        <v>-12335407</v>
      </c>
      <c r="E37" s="30">
        <v>-21260286.28</v>
      </c>
      <c r="F37" s="31">
        <v>25914238.45</v>
      </c>
      <c r="G37" s="10"/>
    </row>
    <row r="40" spans="5:6" ht="12.75">
      <c r="E40" s="33"/>
      <c r="F40" s="33"/>
    </row>
    <row r="41" spans="5:6" ht="12.75">
      <c r="E41" s="34"/>
      <c r="F41" s="34"/>
    </row>
    <row r="42" spans="5:6" ht="12.75">
      <c r="E42" s="35"/>
      <c r="F42" s="35"/>
    </row>
  </sheetData>
  <sheetProtection/>
  <mergeCells count="3">
    <mergeCell ref="A6:G6"/>
    <mergeCell ref="A37:C37"/>
    <mergeCell ref="F7:G7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2019-05-20T09:14:45Z</cp:lastPrinted>
  <dcterms:created xsi:type="dcterms:W3CDTF">2014-12-03T07:05:39Z</dcterms:created>
  <dcterms:modified xsi:type="dcterms:W3CDTF">2019-12-04T06:47:57Z</dcterms:modified>
  <cp:category/>
  <cp:version/>
  <cp:contentType/>
  <cp:contentStatus/>
</cp:coreProperties>
</file>