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<sst xmlns="http://schemas.openxmlformats.org/spreadsheetml/2006/main" count="726" uniqueCount="306">
  <si>
    <t>(рублей)</t>
  </si>
  <si>
    <t>Наименование</t>
  </si>
  <si>
    <t>Целевая статья</t>
  </si>
  <si>
    <t>Группы и подгруппы видов расходов</t>
  </si>
  <si>
    <t>02 0 00 00000</t>
  </si>
  <si>
    <t>02 0 01 00000</t>
  </si>
  <si>
    <t>02 0 01 00460</t>
  </si>
  <si>
    <t>200</t>
  </si>
  <si>
    <t>240</t>
  </si>
  <si>
    <t>600</t>
  </si>
  <si>
    <t>630</t>
  </si>
  <si>
    <t>03 0 00 00000</t>
  </si>
  <si>
    <t>03 0 01 00000</t>
  </si>
  <si>
    <t>03 0 01 00470</t>
  </si>
  <si>
    <t>300</t>
  </si>
  <si>
    <t>310</t>
  </si>
  <si>
    <t>03 0 01 00480</t>
  </si>
  <si>
    <t>800</t>
  </si>
  <si>
    <t>810</t>
  </si>
  <si>
    <t>03 0 01 00800</t>
  </si>
  <si>
    <t>500</t>
  </si>
  <si>
    <t>540</t>
  </si>
  <si>
    <t>03 0 02 00000</t>
  </si>
  <si>
    <t>03 0 02 00780</t>
  </si>
  <si>
    <t>04 0 00 00000</t>
  </si>
  <si>
    <t>04 0 01 00000</t>
  </si>
  <si>
    <t>04 0 01 00510</t>
  </si>
  <si>
    <t>07 0 00 00000</t>
  </si>
  <si>
    <t>07 0 01 00000</t>
  </si>
  <si>
    <t>07 0 01 00550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</si>
  <si>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</si>
  <si>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</si>
  <si>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</si>
  <si>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</si>
  <si>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</si>
  <si>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</si>
  <si>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09 0 02 00000</t>
  </si>
  <si>
    <t>09 0 02 00760</t>
  </si>
  <si>
    <t>700</t>
  </si>
  <si>
    <t>730</t>
  </si>
  <si>
    <t>11 0 00 00000</t>
  </si>
  <si>
    <t>610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</si>
  <si>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</si>
  <si>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</si>
  <si>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</si>
  <si>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</si>
  <si>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</si>
  <si>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</si>
  <si>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</si>
  <si>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</si>
  <si>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</si>
  <si>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</si>
  <si>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</si>
  <si>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</si>
  <si>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14 0 00 00000</t>
  </si>
  <si>
    <t>14 0 01 00000</t>
  </si>
  <si>
    <t>14 0 01 00720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</si>
  <si>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</si>
  <si>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</si>
  <si>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</si>
  <si>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</si>
  <si>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</si>
  <si>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</si>
  <si>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</si>
  <si>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</si>
  <si>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</si>
  <si>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18 0 00 00000</t>
  </si>
  <si>
    <t>18 0 01 00000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</si>
  <si>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</si>
  <si>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</si>
  <si>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</si>
  <si>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</si>
  <si>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20 0 00 00000</t>
  </si>
  <si>
    <t>20 0 01 00000</t>
  </si>
  <si>
    <t>20 0 01 00400</t>
  </si>
  <si>
    <t>120</t>
  </si>
  <si>
    <t>20 0 01 00450</t>
  </si>
  <si>
    <t>20 0 02 00000</t>
  </si>
  <si>
    <t>20 0 02 00400</t>
  </si>
  <si>
    <t>20 0 02 00420</t>
  </si>
  <si>
    <t>20 0 03 00000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</si>
  <si>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</si>
  <si>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</si>
  <si>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</si>
  <si>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</si>
  <si>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</si>
  <si>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</si>
  <si>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</si>
  <si>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</si>
  <si>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20 0 09 00000</t>
  </si>
  <si>
    <t>20 0 09 00860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</si>
  <si>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</si>
  <si>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</si>
  <si>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</si>
  <si>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</si>
  <si>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</si>
  <si>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</si>
  <si>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</si>
  <si>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</si>
  <si>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</si>
  <si>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Поправки            (+ -)</t>
  </si>
  <si>
    <t>Глава муниципального образования                                                       О.А.Жукова</t>
  </si>
  <si>
    <t>320</t>
  </si>
  <si>
    <t>03 0 02 00920</t>
  </si>
  <si>
    <t>330</t>
  </si>
  <si>
    <t>18 0 01 00910</t>
  </si>
  <si>
    <t>830</t>
  </si>
  <si>
    <t>09 0 01 00580</t>
  </si>
  <si>
    <t>02 0 03 00000</t>
  </si>
  <si>
    <t>20 0 03 00400</t>
  </si>
  <si>
    <t>02 0 03 00930</t>
  </si>
  <si>
    <t>20 0 08 S0240</t>
  </si>
  <si>
    <t>21 0 01 S5550</t>
  </si>
  <si>
    <t>14 0 01 S7010</t>
  </si>
  <si>
    <t>19 0 01 S5000</t>
  </si>
  <si>
    <t>14 0 01 S7030</t>
  </si>
  <si>
    <t>Бюджетные ассигнования с учетом поправок
 на 2020 год</t>
  </si>
  <si>
    <t>Муниципальная программа "Безопасный город в муниципальном образовании городское поселение "Город Малоярославец"</t>
  </si>
  <si>
    <t xml:space="preserve">        Предоставление субсидий бюджетным, автономным учреждениям и иным некоммерческим организациям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</si>
  <si>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</si>
  <si>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Муниципальная программа "Гражданская инициатива в муниципальном образовании городское поселение "Город Малоярославец"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</si>
  <si>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</si>
  <si>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</si>
  <si>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400</t>
  </si>
  <si>
    <t>410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</si>
  <si>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</si>
  <si>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</si>
  <si>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</si>
  <si>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</si>
  <si>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 xml:space="preserve">          Субсидии бюджетным учреждениям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</si>
  <si>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</si>
  <si>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</si>
  <si>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</si>
  <si>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</si>
  <si>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</si>
  <si>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</si>
  <si>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</si>
  <si>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</si>
  <si>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</si>
  <si>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</si>
  <si>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</si>
  <si>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</si>
  <si>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</si>
  <si>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</si>
  <si>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</si>
  <si>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</si>
  <si>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</si>
  <si>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</si>
  <si>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Непрограммное направление деятельности</t>
  </si>
  <si>
    <t>70 0 00 00000</t>
  </si>
  <si>
    <t>70 1 00 00000</t>
  </si>
  <si>
    <t>70 1 00 00890</t>
  </si>
  <si>
    <t>70 2 00 00000</t>
  </si>
  <si>
    <t>70 2 00 00650</t>
  </si>
  <si>
    <t>70 2 00 00940</t>
  </si>
  <si>
    <t>70 2 00 00950</t>
  </si>
  <si>
    <t>880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</si>
  <si>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</si>
  <si>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Иные закупки товаров, работ и услуг для обеспечения государственных (муниципальных) нужд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</si>
  <si>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</si>
  <si>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</si>
  <si>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</si>
  <si>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</si>
  <si>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</si>
  <si>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</si>
  <si>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</si>
  <si>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</si>
  <si>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</si>
  <si>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</si>
  <si>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</si>
  <si>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</si>
  <si>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</si>
  <si>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</si>
  <si>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Резервные средства</t>
  </si>
  <si>
    <t>Реализация прочих направлений деятельности в сфере установленных функций органов местного самоуправления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</si>
  <si>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</si>
  <si>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</si>
  <si>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</si>
  <si>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Погашение кредиторской задолженности</t>
  </si>
  <si>
    <t>Закупка товаров, работ и услуг для обеспечения государственных (муниципальных) нужд</t>
  </si>
  <si>
    <t>Поддержка малого и среднего предпринимательства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</si>
  <si>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</si>
  <si>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</si>
  <si>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</si>
  <si>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</si>
  <si>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</si>
  <si>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</si>
  <si>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</si>
  <si>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Формирование уставного фонда муниципального унитарного предприятия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</si>
  <si>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</si>
  <si>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Субсидии бюджетным учреждениям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</si>
  <si>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</si>
  <si>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</si>
  <si>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</si>
  <si>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</si>
  <si>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</si>
  <si>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</si>
  <si>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</si>
  <si>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Основное мероприятие "Осуществление мер поддержки и развития малого и среднего предпринимательства"</t>
  </si>
  <si>
    <t>Межбюджетные трансферты</t>
  </si>
  <si>
    <t>Иные межбюджетные трансферты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</si>
  <si>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</si>
  <si>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</si>
  <si>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</si>
  <si>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</si>
  <si>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</si>
  <si>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</si>
  <si>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Уплата налогов, сборов и иных платежей</t>
  </si>
  <si>
    <t>Исполнение судебных актов</t>
  </si>
  <si>
    <t>Основное мероприятие "Организация и проведение мероприятий искусства и кинематографии"</t>
  </si>
  <si>
    <t>Межбюджетные трансферты на приобретение жилья, нуждающихся в улучшении жилищных условий молодых семей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</si>
  <si>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</si>
  <si>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</si>
  <si>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</si>
  <si>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</si>
  <si>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</si>
  <si>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</si>
  <si>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</si>
  <si>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</si>
  <si>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Возмещение обоснованных убытков муниципальных унитарных предприятий</t>
  </si>
  <si>
    <t>18 0 01 00770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</si>
  <si>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</si>
  <si>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</si>
  <si>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Реализация мероприятий "Совершенствование и развитие сети автомобильных дорог Калужской области"</t>
  </si>
  <si>
    <t>Выполнение других обязательств муниципального образования</t>
  </si>
  <si>
    <t>Основное мероприятие "Выполнение других обязательств муниципального образования"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</si>
  <si>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</si>
  <si>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</si>
  <si>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</si>
  <si>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</si>
  <si>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</si>
  <si>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</si>
  <si>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20 0 12 00000</t>
  </si>
  <si>
    <t>20 0 12 00560</t>
  </si>
  <si>
    <t>20 0 14 00000</t>
  </si>
  <si>
    <t>20 0 14 00980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</si>
  <si>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</si>
  <si>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</si>
  <si>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</si>
  <si>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</si>
  <si>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Проведение выборов</t>
  </si>
  <si>
    <t>Специальные расходы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</si>
  <si>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</si>
  <si>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</si>
  <si>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АДМИНИСТРАЦИЯ МУНИЦИПАЛЬНОГО ОБРАЗОВАНИЯ ГОРОДСКОЕ ПОСЕЛЕНИЕ "ГОРОД МАЛОЯРОСЛАВЕЦ"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</si>
  <si>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</si>
  <si>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</si>
  <si>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</si>
  <si>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</si>
  <si>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 xml:space="preserve">Бюджетные ассигнования на 2020 год утвержденные Решением Городской Думы  от 24.12.2019 г.№ 461  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</si>
  <si>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</si>
  <si>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</si>
  <si>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</si>
  <si>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</si>
  <si>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</si>
  <si>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</si>
  <si>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"Повышение эффективности функционирования коммунального комплекса"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</si>
  <si>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</si>
  <si>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</si>
  <si>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</si>
  <si>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</si>
  <si>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</si>
  <si>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</si>
  <si>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</si>
  <si>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</si>
  <si>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</si>
  <si>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</si>
  <si>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</si>
  <si>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</si>
  <si>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</si>
  <si>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</si>
  <si>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</si>
  <si>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</si>
  <si>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</si>
  <si>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</si>
  <si>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</si>
  <si>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</si>
  <si>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</si>
  <si>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13 0 02 00000</t>
  </si>
  <si>
    <t>13 0 02 00620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</si>
  <si>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</si>
  <si>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20 0 07 00000</t>
  </si>
  <si>
    <t>20 0 07 00530</t>
  </si>
  <si>
    <t xml:space="preserve"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</si>
  <si>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</si>
  <si>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</si>
  <si>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+500 000,00</t>
  </si>
  <si>
    <t>+687 456,00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</si>
  <si>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</si>
  <si>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</si>
  <si>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2020 год и на плановый  период 2021 и 2022 годов»                                                                  от 24 декабря 2019 года № 461 </t>
  </si>
  <si>
    <t xml:space="preserve">    Региональный проект "Дорожная сеть"</t>
  </si>
  <si>
    <t>19 0 R1 00000</t>
  </si>
  <si>
    <t xml:space="preserve">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</si>
  <si>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</si>
  <si>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</si>
  <si>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</si>
  <si>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 (местный бюджет)</t>
  </si>
  <si>
    <t>+37 108 499,05</t>
  </si>
  <si>
    <t>+2 143 496,11</t>
  </si>
  <si>
    <t>+39 251 995,16</t>
  </si>
  <si>
    <t>+40 519 715,45</t>
  </si>
  <si>
    <t>+41 207 171,45</t>
  </si>
  <si>
    <t>+1 741 720,29</t>
  </si>
  <si>
    <t>+1 267 720,29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</si>
  <si>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 марта 2020 года № 499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</si>
</sst>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</numFmts>
  <fonts count="64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0" borderId="1">
      <alignment horizontal="center" vertical="center" wrapText="1"/>
      <protection/>
    </xf>
    <xf numFmtId="0" fontId="39" fillId="0" borderId="2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0" fillId="20" borderId="0">
      <alignment/>
      <protection/>
    </xf>
    <xf numFmtId="0" fontId="42" fillId="21" borderId="0">
      <alignment horizontal="left"/>
      <protection locked="0"/>
    </xf>
    <xf numFmtId="0" fontId="40" fillId="0" borderId="0">
      <alignment horizontal="left" vertical="top" wrapText="1"/>
      <protection/>
    </xf>
    <xf numFmtId="0" fontId="43" fillId="0" borderId="0">
      <alignment horizontal="left" vertical="top" wrapText="1"/>
      <protection/>
    </xf>
    <xf numFmtId="0" fontId="40" fillId="0" borderId="0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wrapText="1"/>
      <protection/>
    </xf>
    <xf numFmtId="0" fontId="44" fillId="0" borderId="0">
      <alignment horizontal="center"/>
      <protection/>
    </xf>
    <xf numFmtId="0" fontId="45" fillId="0" borderId="0">
      <alignment horizontal="center"/>
      <protection/>
    </xf>
    <xf numFmtId="0" fontId="43" fillId="0" borderId="0">
      <alignment wrapText="1"/>
      <protection/>
    </xf>
    <xf numFmtId="0" fontId="40" fillId="0" borderId="0">
      <alignment wrapText="1"/>
      <protection/>
    </xf>
    <xf numFmtId="0" fontId="43" fillId="0" borderId="0">
      <alignment horizontal="right"/>
      <protection/>
    </xf>
    <xf numFmtId="0" fontId="40" fillId="0" borderId="0">
      <alignment horizontal="right"/>
      <protection/>
    </xf>
    <xf numFmtId="0" fontId="42" fillId="21" borderId="3">
      <alignment horizontal="left"/>
      <protection locked="0"/>
    </xf>
    <xf numFmtId="0" fontId="40" fillId="20" borderId="3">
      <alignment/>
      <protection/>
    </xf>
    <xf numFmtId="0" fontId="46" fillId="0" borderId="1">
      <alignment horizontal="center" vertical="center" wrapText="1"/>
      <protection/>
    </xf>
    <xf numFmtId="0" fontId="40" fillId="0" borderId="1">
      <alignment horizontal="center" vertical="center" wrapText="1"/>
      <protection/>
    </xf>
    <xf numFmtId="0" fontId="46" fillId="0" borderId="1">
      <alignment horizontal="center" vertical="center" shrinkToFit="1"/>
      <protection/>
    </xf>
    <xf numFmtId="0" fontId="40" fillId="0" borderId="2">
      <alignment/>
      <protection/>
    </xf>
    <xf numFmtId="0" fontId="42" fillId="21" borderId="4">
      <alignment horizontal="left"/>
      <protection locked="0"/>
    </xf>
    <xf numFmtId="0" fontId="40" fillId="0" borderId="1">
      <alignment horizontal="center" vertical="center" shrinkToFit="1"/>
      <protection/>
    </xf>
    <xf numFmtId="49" fontId="46" fillId="0" borderId="1">
      <alignment horizontal="left" vertical="top" wrapText="1"/>
      <protection/>
    </xf>
    <xf numFmtId="0" fontId="40" fillId="20" borderId="5">
      <alignment/>
      <protection/>
    </xf>
    <xf numFmtId="49" fontId="43" fillId="0" borderId="1">
      <alignment horizontal="left" vertical="top" wrapText="1"/>
      <protection/>
    </xf>
    <xf numFmtId="0" fontId="39" fillId="0" borderId="1">
      <alignment horizontal="left"/>
      <protection/>
    </xf>
    <xf numFmtId="0" fontId="42" fillId="21" borderId="5">
      <alignment horizontal="left"/>
      <protection locked="0"/>
    </xf>
    <xf numFmtId="4" fontId="39" fillId="22" borderId="1">
      <alignment horizontal="right" vertical="top" shrinkToFit="1"/>
      <protection/>
    </xf>
    <xf numFmtId="0" fontId="46" fillId="0" borderId="1">
      <alignment horizontal="left"/>
      <protection/>
    </xf>
    <xf numFmtId="0" fontId="40" fillId="20" borderId="4">
      <alignment/>
      <protection/>
    </xf>
    <xf numFmtId="0" fontId="43" fillId="0" borderId="5">
      <alignment/>
      <protection/>
    </xf>
    <xf numFmtId="0" fontId="40" fillId="0" borderId="5">
      <alignment/>
      <protection/>
    </xf>
    <xf numFmtId="0" fontId="43" fillId="0" borderId="0">
      <alignment horizontal="left" wrapText="1"/>
      <protection/>
    </xf>
    <xf numFmtId="0" fontId="40" fillId="0" borderId="0">
      <alignment horizontal="left" wrapText="1"/>
      <protection/>
    </xf>
    <xf numFmtId="49" fontId="46" fillId="0" borderId="1">
      <alignment horizontal="center" vertical="top" wrapText="1"/>
      <protection/>
    </xf>
    <xf numFmtId="49" fontId="40" fillId="0" borderId="1">
      <alignment horizontal="left" vertical="top" wrapText="1"/>
      <protection/>
    </xf>
    <xf numFmtId="49" fontId="43" fillId="0" borderId="1">
      <alignment horizontal="center" vertical="top" wrapText="1"/>
      <protection/>
    </xf>
    <xf numFmtId="4" fontId="40" fillId="23" borderId="1">
      <alignment horizontal="right" vertical="top" shrinkToFit="1"/>
      <protection/>
    </xf>
    <xf numFmtId="4" fontId="46" fillId="23" borderId="1">
      <alignment horizontal="right" vertical="top" shrinkToFit="1"/>
      <protection/>
    </xf>
    <xf numFmtId="0" fontId="40" fillId="20" borderId="4">
      <alignment horizontal="center"/>
      <protection/>
    </xf>
    <xf numFmtId="4" fontId="43" fillId="23" borderId="1">
      <alignment horizontal="right" vertical="top" shrinkToFit="1"/>
      <protection/>
    </xf>
    <xf numFmtId="0" fontId="40" fillId="20" borderId="0">
      <alignment horizontal="center"/>
      <protection/>
    </xf>
    <xf numFmtId="4" fontId="46" fillId="22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0" fontId="42" fillId="0" borderId="0">
      <alignment/>
      <protection locked="0"/>
    </xf>
    <xf numFmtId="49" fontId="39" fillId="0" borderId="1">
      <alignment horizontal="left" vertical="top" wrapText="1"/>
      <protection/>
    </xf>
    <xf numFmtId="0" fontId="40" fillId="20" borderId="0">
      <alignment horizontal="left"/>
      <protection/>
    </xf>
    <xf numFmtId="4" fontId="40" fillId="0" borderId="2">
      <alignment horizontal="right" shrinkToFit="1"/>
      <protection/>
    </xf>
    <xf numFmtId="4" fontId="40" fillId="0" borderId="0">
      <alignment horizontal="right" shrinkToFit="1"/>
      <protection/>
    </xf>
    <xf numFmtId="0" fontId="40" fillId="20" borderId="5">
      <alignment horizontal="center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30" borderId="6" applyNumberFormat="0" applyAlignment="0" applyProtection="0"/>
    <xf numFmtId="0" fontId="48" fillId="31" borderId="7" applyNumberFormat="0" applyAlignment="0" applyProtection="0"/>
    <xf numFmtId="0" fontId="49" fillId="31" borderId="6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34" borderId="0">
      <alignment/>
      <protection/>
    </xf>
    <xf numFmtId="0" fontId="58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1" fillId="0" borderId="14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8" borderId="15" xfId="114" applyFont="1" applyFill="1" applyBorder="1" applyAlignment="1">
      <alignment horizontal="center" vertical="center" wrapText="1"/>
      <protection/>
    </xf>
    <xf numFmtId="0" fontId="3" fillId="38" borderId="16" xfId="114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8" borderId="16" xfId="114" applyFont="1" applyFill="1" applyBorder="1" applyAlignment="1">
      <alignment horizontal="right"/>
      <protection/>
    </xf>
    <xf numFmtId="0" fontId="4" fillId="38" borderId="17" xfId="114" applyFont="1" applyFill="1" applyBorder="1" applyAlignment="1">
      <alignment horizontal="center" vertical="center" shrinkToFit="1"/>
      <protection/>
    </xf>
    <xf numFmtId="49" fontId="46" fillId="0" borderId="1" xfId="59" applyNumberFormat="1" applyFont="1" applyFill="1" applyAlignment="1" applyProtection="1">
      <alignment horizontal="center" vertical="top" wrapText="1"/>
      <protection/>
    </xf>
    <xf numFmtId="49" fontId="46" fillId="0" borderId="1" xfId="57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5" fillId="38" borderId="17" xfId="11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43" fillId="0" borderId="1" xfId="59" applyNumberFormat="1" applyFont="1" applyFill="1" applyAlignment="1" applyProtection="1">
      <alignment horizontal="center" vertical="top" wrapText="1"/>
      <protection/>
    </xf>
    <xf numFmtId="0" fontId="11" fillId="38" borderId="17" xfId="114" applyFont="1" applyFill="1" applyBorder="1" applyAlignment="1">
      <alignment horizontal="center" vertical="center" wrapText="1"/>
      <protection/>
    </xf>
    <xf numFmtId="49" fontId="46" fillId="0" borderId="1" xfId="49" applyNumberFormat="1" applyFont="1" applyBorder="1" applyAlignment="1" applyProtection="1">
      <alignment horizontal="left" vertical="top" wrapText="1"/>
      <protection/>
    </xf>
    <xf numFmtId="49" fontId="43" fillId="0" borderId="1" xfId="51" applyNumberFormat="1" applyFont="1" applyBorder="1" applyAlignment="1" applyProtection="1">
      <alignment horizontal="left" vertical="top" wrapText="1"/>
      <protection/>
    </xf>
    <xf numFmtId="49" fontId="43" fillId="0" borderId="1" xfId="51" applyNumberFormat="1" applyFont="1" applyFill="1" applyBorder="1" applyAlignment="1" applyProtection="1">
      <alignment horizontal="left" vertical="top" wrapText="1"/>
      <protection/>
    </xf>
    <xf numFmtId="49" fontId="46" fillId="0" borderId="1" xfId="51" applyNumberFormat="1" applyFont="1" applyBorder="1" applyAlignment="1" applyProtection="1">
      <alignment horizontal="left" vertical="top" wrapText="1"/>
      <protection/>
    </xf>
    <xf numFmtId="4" fontId="8" fillId="0" borderId="17" xfId="0" applyNumberFormat="1" applyFont="1" applyBorder="1" applyAlignment="1">
      <alignment vertical="top"/>
    </xf>
    <xf numFmtId="49" fontId="46" fillId="0" borderId="1" xfId="51" applyNumberFormat="1" applyFont="1" applyFill="1" applyBorder="1" applyAlignment="1" applyProtection="1">
      <alignment horizontal="left" vertical="top" wrapText="1"/>
      <protection/>
    </xf>
    <xf numFmtId="11" fontId="46" fillId="0" borderId="1" xfId="51" applyNumberFormat="1" applyFont="1" applyBorder="1" applyAlignment="1" applyProtection="1">
      <alignment horizontal="left" vertical="top" wrapText="1"/>
      <protection/>
    </xf>
    <xf numFmtId="4" fontId="46" fillId="0" borderId="18" xfId="75" applyNumberFormat="1" applyFont="1" applyFill="1" applyBorder="1" applyAlignment="1" applyProtection="1">
      <alignment horizontal="right" vertical="top" shrinkToFit="1"/>
      <protection/>
    </xf>
    <xf numFmtId="4" fontId="43" fillId="36" borderId="18" xfId="75" applyNumberFormat="1" applyFont="1" applyFill="1" applyBorder="1" applyAlignment="1" applyProtection="1">
      <alignment horizontal="right" vertical="top" shrinkToFit="1"/>
      <protection/>
    </xf>
    <xf numFmtId="4" fontId="46" fillId="36" borderId="18" xfId="75" applyNumberFormat="1" applyFont="1" applyFill="1" applyBorder="1" applyAlignment="1" applyProtection="1">
      <alignment horizontal="right" vertical="top" shrinkToFit="1"/>
      <protection/>
    </xf>
    <xf numFmtId="4" fontId="43" fillId="0" borderId="18" xfId="75" applyNumberFormat="1" applyFont="1" applyFill="1" applyBorder="1" applyAlignment="1" applyProtection="1">
      <alignment horizontal="right" vertical="top" shrinkToFit="1"/>
      <protection/>
    </xf>
    <xf numFmtId="4" fontId="7" fillId="36" borderId="17" xfId="0" applyNumberFormat="1" applyFont="1" applyFill="1" applyBorder="1" applyAlignment="1">
      <alignment vertical="top"/>
    </xf>
    <xf numFmtId="4" fontId="8" fillId="36" borderId="17" xfId="0" applyNumberFormat="1" applyFont="1" applyFill="1" applyBorder="1" applyAlignment="1">
      <alignment vertical="top"/>
    </xf>
    <xf numFmtId="4" fontId="8" fillId="0" borderId="17" xfId="0" applyNumberFormat="1" applyFont="1" applyFill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0" fontId="46" fillId="0" borderId="1" xfId="65" applyNumberFormat="1" applyFont="1" applyFill="1" applyBorder="1" applyAlignment="1" applyProtection="1">
      <alignment horizontal="left" vertical="top" wrapText="1"/>
      <protection/>
    </xf>
    <xf numFmtId="0" fontId="43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1" xfId="77" applyFont="1" applyFill="1" applyAlignment="1" applyProtection="1">
      <alignment horizontal="center" vertical="top" wrapText="1"/>
      <protection/>
    </xf>
    <xf numFmtId="49" fontId="43" fillId="0" borderId="1" xfId="77" applyFont="1" applyFill="1" applyAlignment="1" applyProtection="1">
      <alignment horizontal="center" vertical="top" wrapText="1"/>
      <protection/>
    </xf>
    <xf numFmtId="49" fontId="46" fillId="0" borderId="1" xfId="77" applyNumberFormat="1" applyFont="1" applyAlignment="1" applyProtection="1">
      <alignment horizontal="center" vertical="top" wrapText="1"/>
      <protection/>
    </xf>
    <xf numFmtId="49" fontId="43" fillId="0" borderId="1" xfId="77" applyNumberFormat="1" applyFont="1" applyAlignment="1" applyProtection="1">
      <alignment horizontal="center" vertical="top" wrapText="1"/>
      <protection/>
    </xf>
    <xf numFmtId="49" fontId="46" fillId="0" borderId="1" xfId="65" applyNumberFormat="1" applyFont="1" applyFill="1" applyBorder="1" applyAlignment="1" applyProtection="1">
      <alignment horizontal="left" vertical="top" wrapText="1"/>
      <protection/>
    </xf>
    <xf numFmtId="49" fontId="43" fillId="0" borderId="1" xfId="65" applyNumberFormat="1" applyFont="1" applyFill="1" applyBorder="1" applyAlignment="1" applyProtection="1">
      <alignment horizontal="left" vertical="top" wrapText="1"/>
      <protection/>
    </xf>
    <xf numFmtId="49" fontId="43" fillId="0" borderId="1" xfId="65" applyNumberFormat="1" applyFont="1" applyFill="1" applyBorder="1" applyAlignment="1" applyProtection="1">
      <alignment horizontal="left" vertical="top" wrapText="1"/>
      <protection/>
    </xf>
    <xf numFmtId="49" fontId="46" fillId="0" borderId="18" xfId="77" applyNumberFormat="1" applyFont="1" applyBorder="1" applyAlignment="1" applyProtection="1">
      <alignment horizontal="center" vertical="top" wrapText="1"/>
      <protection/>
    </xf>
    <xf numFmtId="4" fontId="46" fillId="0" borderId="17" xfId="81" applyNumberFormat="1" applyFont="1" applyFill="1" applyBorder="1" applyAlignment="1" applyProtection="1">
      <alignment horizontal="right" vertical="top" shrinkToFit="1"/>
      <protection/>
    </xf>
    <xf numFmtId="49" fontId="46" fillId="0" borderId="1" xfId="77" applyNumberFormat="1" applyFont="1" applyFill="1" applyAlignment="1" applyProtection="1">
      <alignment horizontal="center" vertical="top" wrapText="1"/>
      <protection/>
    </xf>
    <xf numFmtId="49" fontId="43" fillId="0" borderId="1" xfId="77" applyNumberFormat="1" applyFont="1" applyAlignment="1" applyProtection="1">
      <alignment horizontal="center" vertical="top" wrapText="1"/>
      <protection/>
    </xf>
    <xf numFmtId="49" fontId="43" fillId="0" borderId="18" xfId="77" applyNumberFormat="1" applyFont="1" applyBorder="1" applyAlignment="1" applyProtection="1">
      <alignment horizontal="center" vertical="top" wrapText="1"/>
      <protection/>
    </xf>
    <xf numFmtId="49" fontId="46" fillId="0" borderId="19" xfId="57" applyNumberFormat="1" applyFont="1" applyFill="1" applyBorder="1" applyAlignment="1" applyProtection="1">
      <alignment horizontal="center" vertical="top" wrapText="1"/>
      <protection/>
    </xf>
    <xf numFmtId="4" fontId="5" fillId="38" borderId="17" xfId="114" applyNumberFormat="1" applyFont="1" applyFill="1" applyBorder="1" applyAlignment="1">
      <alignment horizontal="right" vertical="center" shrinkToFit="1"/>
      <protection/>
    </xf>
    <xf numFmtId="49" fontId="43" fillId="0" borderId="1" xfId="66" applyNumberFormat="1" applyProtection="1">
      <alignment horizontal="left" vertical="top" wrapText="1"/>
      <protection/>
    </xf>
    <xf numFmtId="49" fontId="43" fillId="0" borderId="1" xfId="78" applyNumberFormat="1" applyProtection="1">
      <alignment horizontal="center" vertical="top" wrapText="1"/>
      <protection/>
    </xf>
    <xf numFmtId="49" fontId="43" fillId="0" borderId="18" xfId="78" applyNumberFormat="1" applyBorder="1" applyProtection="1">
      <alignment horizontal="center" vertical="top" wrapText="1"/>
      <protection/>
    </xf>
    <xf numFmtId="4" fontId="43" fillId="36" borderId="20" xfId="75" applyNumberFormat="1" applyFont="1" applyFill="1" applyBorder="1" applyAlignment="1" applyProtection="1">
      <alignment horizontal="right" vertical="top" shrinkToFit="1"/>
      <protection/>
    </xf>
    <xf numFmtId="49" fontId="46" fillId="0" borderId="1" xfId="66" applyNumberFormat="1" applyFont="1" applyProtection="1">
      <alignment horizontal="left" vertical="top" wrapText="1"/>
      <protection/>
    </xf>
    <xf numFmtId="49" fontId="46" fillId="0" borderId="1" xfId="78" applyNumberFormat="1" applyFont="1" applyProtection="1">
      <alignment horizontal="center" vertical="top" wrapText="1"/>
      <protection/>
    </xf>
    <xf numFmtId="49" fontId="46" fillId="0" borderId="18" xfId="78" applyNumberFormat="1" applyFont="1" applyBorder="1" applyProtection="1">
      <alignment horizontal="center" vertical="top" wrapText="1"/>
      <protection/>
    </xf>
    <xf numFmtId="4" fontId="46" fillId="0" borderId="17" xfId="75" applyNumberFormat="1" applyFont="1" applyFill="1" applyBorder="1" applyAlignment="1" applyProtection="1">
      <alignment horizontal="right" vertical="top" shrinkToFit="1"/>
      <protection/>
    </xf>
    <xf numFmtId="4" fontId="7" fillId="36" borderId="21" xfId="0" applyNumberFormat="1" applyFont="1" applyFill="1" applyBorder="1" applyAlignment="1">
      <alignment vertical="top"/>
    </xf>
    <xf numFmtId="4" fontId="43" fillId="36" borderId="17" xfId="75" applyNumberFormat="1" applyFont="1" applyFill="1" applyBorder="1" applyAlignment="1" applyProtection="1">
      <alignment horizontal="right" vertical="top" shrinkToFit="1"/>
      <protection/>
    </xf>
    <xf numFmtId="49" fontId="43" fillId="0" borderId="1" xfId="77" applyNumberFormat="1" applyFont="1" applyAlignment="1" applyProtection="1">
      <alignment horizontal="center" vertical="top" wrapText="1"/>
      <protection/>
    </xf>
    <xf numFmtId="0" fontId="10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49" fontId="7" fillId="36" borderId="17" xfId="0" applyNumberFormat="1" applyFont="1" applyFill="1" applyBorder="1" applyAlignment="1">
      <alignment horizontal="right" vertical="top"/>
    </xf>
    <xf numFmtId="4" fontId="8" fillId="0" borderId="17" xfId="0" applyNumberFormat="1" applyFont="1" applyBorder="1" applyAlignment="1">
      <alignment horizontal="right" vertical="top"/>
    </xf>
    <xf numFmtId="0" fontId="9" fillId="0" borderId="17" xfId="0" applyFont="1" applyFill="1" applyBorder="1" applyAlignment="1">
      <alignment horizontal="center" vertical="center" wrapText="1"/>
    </xf>
    <xf numFmtId="0" fontId="4" fillId="38" borderId="17" xfId="114" applyFont="1" applyFill="1" applyBorder="1" applyAlignment="1">
      <alignment horizontal="left" vertical="center" wrapText="1" shrinkToFit="1"/>
      <protection/>
    </xf>
    <xf numFmtId="49" fontId="8" fillId="0" borderId="1" xfId="66" applyNumberFormat="1" applyFont="1" applyProtection="1">
      <alignment horizontal="left" vertical="top" wrapText="1"/>
      <protection/>
    </xf>
    <xf numFmtId="49" fontId="8" fillId="0" borderId="1" xfId="78" applyNumberFormat="1" applyFont="1" applyProtection="1">
      <alignment horizontal="center" vertical="top" wrapText="1"/>
      <protection/>
    </xf>
    <xf numFmtId="4" fontId="7" fillId="36" borderId="17" xfId="0" applyNumberFormat="1" applyFont="1" applyFill="1" applyBorder="1" applyAlignment="1">
      <alignment horizontal="right" vertical="top"/>
    </xf>
    <xf numFmtId="49" fontId="43" fillId="0" borderId="18" xfId="59" applyNumberFormat="1" applyFont="1" applyFill="1" applyBorder="1" applyAlignment="1" applyProtection="1">
      <alignment horizontal="center" vertical="top" wrapText="1"/>
      <protection/>
    </xf>
    <xf numFmtId="49" fontId="46" fillId="0" borderId="17" xfId="75" applyNumberFormat="1" applyFont="1" applyFill="1" applyBorder="1" applyAlignment="1" applyProtection="1">
      <alignment horizontal="right" vertical="top" shrinkToFit="1"/>
      <protection/>
    </xf>
    <xf numFmtId="49" fontId="8" fillId="0" borderId="17" xfId="0" applyNumberFormat="1" applyFont="1" applyBorder="1" applyAlignment="1">
      <alignment horizontal="right" vertical="top"/>
    </xf>
    <xf numFmtId="49" fontId="5" fillId="38" borderId="17" xfId="114" applyNumberFormat="1" applyFont="1" applyFill="1" applyBorder="1" applyAlignment="1">
      <alignment horizontal="right" vertical="center" shrinkToFit="1"/>
      <protection/>
    </xf>
    <xf numFmtId="0" fontId="1" fillId="38" borderId="0" xfId="114" applyNumberFormat="1" applyFont="1" applyFill="1" applyAlignment="1">
      <alignment horizontal="center" vertical="center" wrapText="1"/>
      <protection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style0 2" xfId="39"/>
    <cellStyle name="td" xfId="40"/>
    <cellStyle name="td 2" xfId="41"/>
    <cellStyle name="tr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4" xfId="88"/>
    <cellStyle name="xl45" xfId="89"/>
    <cellStyle name="xl46" xfId="90"/>
    <cellStyle name="xl47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zoomScale="115" zoomScaleNormal="115" zoomScalePageLayoutView="0" workbookViewId="0" topLeftCell="A1">
      <selection activeCell="E2" sqref="E2"/>
    </sheetView>
  </sheetViews>
  <sheetFormatPr defaultColWidth="9.125" defaultRowHeight="12.75"/>
  <cols>
    <col min="1" max="1" width="68.00390625" style="0" customWidth="1"/>
    <col min="2" max="2" width="14.625" style="0" customWidth="1"/>
    <col min="3" max="3" width="8.625" style="0" customWidth="1"/>
    <col min="4" max="4" width="14.375" style="0" hidden="1" customWidth="1"/>
    <col min="5" max="5" width="13.75390625" style="0" customWidth="1"/>
    <col min="6" max="6" width="14.875" style="0" hidden="1" customWidth="1"/>
    <col min="7" max="7" width="11.125" style="0" customWidth="1"/>
  </cols>
  <sheetData>
    <row r="1" spans="2:7" ht="110.25" customHeight="1">
      <c r="B1" s="71" t="s">
        <v>305</v>
      </c>
      <c r="C1" s="71"/>
      <c r="D1" s="71"/>
      <c r="E1" s="71"/>
      <c r="F1" s="57"/>
      <c r="G1" s="57"/>
    </row>
    <row r="2" spans="4:6" ht="12.75">
      <c r="D2" s="10"/>
      <c r="E2" s="11" t="s">
        <v>101</v>
      </c>
      <c r="F2" s="11"/>
    </row>
    <row r="3" spans="1:7" ht="72" customHeight="1">
      <c r="A3" s="3"/>
      <c r="B3" s="70" t="s">
        <v>290</v>
      </c>
      <c r="C3" s="70"/>
      <c r="D3" s="70"/>
      <c r="E3" s="70"/>
      <c r="F3" s="56"/>
      <c r="G3" s="8"/>
    </row>
    <row r="4" spans="1:6" ht="64.5" customHeight="1">
      <c r="A4" s="69" t="s">
        <v>283</v>
      </c>
      <c r="B4" s="69"/>
      <c r="C4" s="69"/>
      <c r="D4" s="69"/>
      <c r="E4" s="69"/>
      <c r="F4" s="69"/>
    </row>
    <row r="5" spans="1:6" ht="14.25" customHeight="1">
      <c r="A5" s="2"/>
      <c r="B5" s="2"/>
      <c r="C5" s="2"/>
      <c r="D5" s="4"/>
      <c r="F5" s="4" t="s">
        <v>0</v>
      </c>
    </row>
    <row r="6" spans="1:6" ht="77.25" customHeight="1">
      <c r="A6" s="1" t="s">
        <v>1</v>
      </c>
      <c r="B6" s="1" t="s">
        <v>2</v>
      </c>
      <c r="C6" s="1" t="s">
        <v>3</v>
      </c>
      <c r="D6" s="13" t="s">
        <v>249</v>
      </c>
      <c r="E6" s="60" t="s">
        <v>100</v>
      </c>
      <c r="F6" s="9" t="s">
        <v>116</v>
      </c>
    </row>
    <row r="7" spans="1:6" ht="12.75" hidden="1">
      <c r="A7" s="5">
        <v>1</v>
      </c>
      <c r="B7" s="5">
        <v>2</v>
      </c>
      <c r="C7" s="5">
        <v>3</v>
      </c>
      <c r="D7" s="5">
        <v>4</v>
      </c>
      <c r="E7" s="5">
        <v>4</v>
      </c>
      <c r="F7" s="5">
        <v>6</v>
      </c>
    </row>
    <row r="8" spans="1:6" ht="31.5" customHeight="1">
      <c r="A8" s="61" t="s">
        <v>244</v>
      </c>
      <c r="B8" s="5"/>
      <c r="C8" s="5"/>
      <c r="D8" s="44">
        <f>D9+D18+D41+D50+D55+D62+D76+D110+D117+D129+D143+D161+D166+D174+D187+D252+D264+D269</f>
        <v>229529342.46</v>
      </c>
      <c r="E8" s="68" t="s">
        <v>302</v>
      </c>
      <c r="F8" s="44">
        <f>F9+F18+F41+F50+F55+F62+F76+F110+F117+F129+F143+F161+F166+F174+F187+F252+F264+F269</f>
        <v>271436513.90999997</v>
      </c>
    </row>
    <row r="9" spans="1:6" ht="25.5" hidden="1">
      <c r="A9" s="14" t="s">
        <v>117</v>
      </c>
      <c r="B9" s="43" t="s">
        <v>4</v>
      </c>
      <c r="C9" s="43"/>
      <c r="D9" s="18">
        <f>D10+D14</f>
        <v>1284822.4</v>
      </c>
      <c r="E9" s="18">
        <f>E10+E14</f>
        <v>0</v>
      </c>
      <c r="F9" s="18">
        <f>F10+F14</f>
        <v>1284822.4</v>
      </c>
    </row>
    <row r="10" spans="1:6" ht="25.5" hidden="1">
      <c r="A10" s="17" t="s">
        <v>182</v>
      </c>
      <c r="B10" s="6" t="s">
        <v>5</v>
      </c>
      <c r="C10" s="6"/>
      <c r="D10" s="18">
        <f aca="true" t="shared" si="0" ref="D10:F12">D11</f>
        <v>1134822.4</v>
      </c>
      <c r="E10" s="18">
        <f t="shared" si="0"/>
        <v>0</v>
      </c>
      <c r="F10" s="18">
        <f t="shared" si="0"/>
        <v>1134822.4</v>
      </c>
    </row>
    <row r="11" spans="1:6" ht="54.75" customHeight="1" hidden="1">
      <c r="A11" s="17" t="s">
        <v>181</v>
      </c>
      <c r="B11" s="6" t="s">
        <v>6</v>
      </c>
      <c r="C11" s="6"/>
      <c r="D11" s="18">
        <f t="shared" si="0"/>
        <v>1134822.4</v>
      </c>
      <c r="E11" s="18">
        <f t="shared" si="0"/>
        <v>0</v>
      </c>
      <c r="F11" s="18">
        <f t="shared" si="0"/>
        <v>1134822.4</v>
      </c>
    </row>
    <row r="12" spans="1:6" ht="25.5" hidden="1">
      <c r="A12" s="17" t="s">
        <v>179</v>
      </c>
      <c r="B12" s="6" t="s">
        <v>6</v>
      </c>
      <c r="C12" s="6" t="s">
        <v>7</v>
      </c>
      <c r="D12" s="18">
        <f t="shared" si="0"/>
        <v>1134822.4</v>
      </c>
      <c r="E12" s="18">
        <f t="shared" si="0"/>
        <v>0</v>
      </c>
      <c r="F12" s="18">
        <f t="shared" si="0"/>
        <v>1134822.4</v>
      </c>
    </row>
    <row r="13" spans="1:6" ht="27.75" customHeight="1" hidden="1">
      <c r="A13" s="15" t="s">
        <v>158</v>
      </c>
      <c r="B13" s="12" t="s">
        <v>6</v>
      </c>
      <c r="C13" s="12" t="s">
        <v>8</v>
      </c>
      <c r="D13" s="22">
        <v>1134822.4</v>
      </c>
      <c r="E13" s="25"/>
      <c r="F13" s="25">
        <f>D13+E13</f>
        <v>1134822.4</v>
      </c>
    </row>
    <row r="14" spans="1:6" ht="79.5" customHeight="1" hidden="1">
      <c r="A14" s="17" t="s">
        <v>157</v>
      </c>
      <c r="B14" s="6" t="s">
        <v>108</v>
      </c>
      <c r="C14" s="6"/>
      <c r="D14" s="18">
        <f aca="true" t="shared" si="1" ref="D14:F16">D15</f>
        <v>150000</v>
      </c>
      <c r="E14" s="18">
        <f t="shared" si="1"/>
        <v>0</v>
      </c>
      <c r="F14" s="18">
        <f t="shared" si="1"/>
        <v>150000</v>
      </c>
    </row>
    <row r="15" spans="1:6" ht="67.5" customHeight="1" hidden="1">
      <c r="A15" s="17" t="s">
        <v>159</v>
      </c>
      <c r="B15" s="6" t="s">
        <v>110</v>
      </c>
      <c r="C15" s="6"/>
      <c r="D15" s="18">
        <f t="shared" si="1"/>
        <v>150000</v>
      </c>
      <c r="E15" s="18">
        <f t="shared" si="1"/>
        <v>0</v>
      </c>
      <c r="F15" s="18">
        <f t="shared" si="1"/>
        <v>150000</v>
      </c>
    </row>
    <row r="16" spans="1:6" ht="30" customHeight="1" hidden="1">
      <c r="A16" s="17" t="s">
        <v>160</v>
      </c>
      <c r="B16" s="6" t="s">
        <v>110</v>
      </c>
      <c r="C16" s="6" t="s">
        <v>9</v>
      </c>
      <c r="D16" s="18">
        <f t="shared" si="1"/>
        <v>150000</v>
      </c>
      <c r="E16" s="18">
        <f t="shared" si="1"/>
        <v>0</v>
      </c>
      <c r="F16" s="18">
        <f t="shared" si="1"/>
        <v>150000</v>
      </c>
    </row>
    <row r="17" spans="1:6" ht="30.75" customHeight="1" hidden="1">
      <c r="A17" s="15" t="s">
        <v>161</v>
      </c>
      <c r="B17" s="12" t="s">
        <v>110</v>
      </c>
      <c r="C17" s="12" t="s">
        <v>10</v>
      </c>
      <c r="D17" s="22">
        <v>150000</v>
      </c>
      <c r="E17" s="25"/>
      <c r="F17" s="25">
        <f>D17+E17</f>
        <v>150000</v>
      </c>
    </row>
    <row r="18" spans="1:6" ht="32.25" customHeight="1" hidden="1">
      <c r="A18" s="14" t="s">
        <v>119</v>
      </c>
      <c r="B18" s="7" t="s">
        <v>11</v>
      </c>
      <c r="C18" s="7"/>
      <c r="D18" s="18">
        <f>D19+D31</f>
        <v>3267000</v>
      </c>
      <c r="E18" s="59">
        <f>E31</f>
        <v>0</v>
      </c>
      <c r="F18" s="18">
        <f>F19+F31</f>
        <v>3267000</v>
      </c>
    </row>
    <row r="19" spans="1:6" ht="27.75" customHeight="1" hidden="1">
      <c r="A19" s="17" t="s">
        <v>163</v>
      </c>
      <c r="B19" s="6" t="s">
        <v>12</v>
      </c>
      <c r="C19" s="6"/>
      <c r="D19" s="18">
        <f>D20+D25+D28</f>
        <v>2135000</v>
      </c>
      <c r="E19" s="59">
        <f>E20+E25+E28</f>
        <v>0</v>
      </c>
      <c r="F19" s="18">
        <f>F20+F25+F28</f>
        <v>2135000</v>
      </c>
    </row>
    <row r="20" spans="1:6" ht="15" customHeight="1" hidden="1">
      <c r="A20" s="17" t="s">
        <v>162</v>
      </c>
      <c r="B20" s="6" t="s">
        <v>13</v>
      </c>
      <c r="C20" s="6"/>
      <c r="D20" s="18">
        <f>D21+D23</f>
        <v>555000</v>
      </c>
      <c r="E20" s="59">
        <f>E21+E23</f>
        <v>0</v>
      </c>
      <c r="F20" s="18">
        <f>F21+F23</f>
        <v>555000</v>
      </c>
    </row>
    <row r="21" spans="1:6" ht="16.5" customHeight="1" hidden="1">
      <c r="A21" s="17" t="s">
        <v>164</v>
      </c>
      <c r="B21" s="6" t="s">
        <v>13</v>
      </c>
      <c r="C21" s="6" t="s">
        <v>14</v>
      </c>
      <c r="D21" s="18">
        <f>D22</f>
        <v>100000</v>
      </c>
      <c r="E21" s="59">
        <f>E22</f>
        <v>0</v>
      </c>
      <c r="F21" s="18">
        <f>F22</f>
        <v>100000</v>
      </c>
    </row>
    <row r="22" spans="1:6" ht="28.5" customHeight="1" hidden="1">
      <c r="A22" s="15" t="s">
        <v>165</v>
      </c>
      <c r="B22" s="12" t="s">
        <v>13</v>
      </c>
      <c r="C22" s="12" t="s">
        <v>102</v>
      </c>
      <c r="D22" s="22">
        <v>100000</v>
      </c>
      <c r="E22" s="64"/>
      <c r="F22" s="25">
        <f>D22+E22</f>
        <v>100000</v>
      </c>
    </row>
    <row r="23" spans="1:6" ht="27.75" customHeight="1" hidden="1">
      <c r="A23" s="17" t="s">
        <v>160</v>
      </c>
      <c r="B23" s="6" t="s">
        <v>13</v>
      </c>
      <c r="C23" s="6" t="s">
        <v>9</v>
      </c>
      <c r="D23" s="18">
        <f>D24</f>
        <v>455000</v>
      </c>
      <c r="E23" s="59">
        <f>E24</f>
        <v>0</v>
      </c>
      <c r="F23" s="18">
        <f>F24</f>
        <v>455000</v>
      </c>
    </row>
    <row r="24" spans="1:6" ht="30.75" customHeight="1" hidden="1">
      <c r="A24" s="15" t="s">
        <v>161</v>
      </c>
      <c r="B24" s="12" t="s">
        <v>13</v>
      </c>
      <c r="C24" s="12" t="s">
        <v>10</v>
      </c>
      <c r="D24" s="22">
        <v>455000</v>
      </c>
      <c r="E24" s="64"/>
      <c r="F24" s="25">
        <f>D24+E24</f>
        <v>455000</v>
      </c>
    </row>
    <row r="25" spans="1:6" ht="28.5" customHeight="1" hidden="1">
      <c r="A25" s="17" t="s">
        <v>166</v>
      </c>
      <c r="B25" s="6" t="s">
        <v>16</v>
      </c>
      <c r="C25" s="6"/>
      <c r="D25" s="18">
        <f aca="true" t="shared" si="2" ref="D25:F26">D26</f>
        <v>400000</v>
      </c>
      <c r="E25" s="59">
        <f t="shared" si="2"/>
        <v>0</v>
      </c>
      <c r="F25" s="18">
        <f t="shared" si="2"/>
        <v>400000</v>
      </c>
    </row>
    <row r="26" spans="1:6" ht="15" customHeight="1" hidden="1">
      <c r="A26" s="17" t="s">
        <v>167</v>
      </c>
      <c r="B26" s="6" t="s">
        <v>16</v>
      </c>
      <c r="C26" s="6" t="s">
        <v>17</v>
      </c>
      <c r="D26" s="18">
        <f t="shared" si="2"/>
        <v>400000</v>
      </c>
      <c r="E26" s="59">
        <f t="shared" si="2"/>
        <v>0</v>
      </c>
      <c r="F26" s="18">
        <f t="shared" si="2"/>
        <v>400000</v>
      </c>
    </row>
    <row r="27" spans="1:6" ht="45" customHeight="1" hidden="1">
      <c r="A27" s="15" t="s">
        <v>168</v>
      </c>
      <c r="B27" s="12" t="s">
        <v>16</v>
      </c>
      <c r="C27" s="12" t="s">
        <v>18</v>
      </c>
      <c r="D27" s="22">
        <v>400000</v>
      </c>
      <c r="E27" s="64"/>
      <c r="F27" s="25">
        <f>D27+E27</f>
        <v>400000</v>
      </c>
    </row>
    <row r="28" spans="1:6" ht="25.5" hidden="1">
      <c r="A28" s="17" t="s">
        <v>210</v>
      </c>
      <c r="B28" s="6" t="s">
        <v>19</v>
      </c>
      <c r="C28" s="6"/>
      <c r="D28" s="18">
        <f aca="true" t="shared" si="3" ref="D28:F29">D29</f>
        <v>1180000</v>
      </c>
      <c r="E28" s="59">
        <f t="shared" si="3"/>
        <v>0</v>
      </c>
      <c r="F28" s="18">
        <f t="shared" si="3"/>
        <v>1180000</v>
      </c>
    </row>
    <row r="29" spans="1:6" ht="12.75" hidden="1">
      <c r="A29" s="17" t="s">
        <v>199</v>
      </c>
      <c r="B29" s="6" t="s">
        <v>19</v>
      </c>
      <c r="C29" s="6" t="s">
        <v>20</v>
      </c>
      <c r="D29" s="18">
        <f t="shared" si="3"/>
        <v>1180000</v>
      </c>
      <c r="E29" s="59">
        <f t="shared" si="3"/>
        <v>0</v>
      </c>
      <c r="F29" s="18">
        <f t="shared" si="3"/>
        <v>1180000</v>
      </c>
    </row>
    <row r="30" spans="1:6" ht="12.75" hidden="1">
      <c r="A30" s="15" t="s">
        <v>200</v>
      </c>
      <c r="B30" s="12" t="s">
        <v>19</v>
      </c>
      <c r="C30" s="12" t="s">
        <v>21</v>
      </c>
      <c r="D30" s="22">
        <v>1180000</v>
      </c>
      <c r="E30" s="64"/>
      <c r="F30" s="25">
        <f>D30+E30</f>
        <v>1180000</v>
      </c>
    </row>
    <row r="31" spans="1:6" ht="12.75" hidden="1">
      <c r="A31" s="17" t="s">
        <v>211</v>
      </c>
      <c r="B31" s="6" t="s">
        <v>22</v>
      </c>
      <c r="C31" s="6"/>
      <c r="D31" s="18">
        <f>D32+D35+D38</f>
        <v>1132000</v>
      </c>
      <c r="E31" s="59">
        <f>E32</f>
        <v>0</v>
      </c>
      <c r="F31" s="18">
        <f>F32+F35+F38</f>
        <v>1132000</v>
      </c>
    </row>
    <row r="32" spans="1:6" ht="41.25" customHeight="1" hidden="1">
      <c r="A32" s="62" t="s">
        <v>288</v>
      </c>
      <c r="B32" s="63" t="s">
        <v>289</v>
      </c>
      <c r="C32" s="63"/>
      <c r="D32" s="18">
        <f>D33</f>
        <v>0</v>
      </c>
      <c r="E32" s="59">
        <f>E33</f>
        <v>0</v>
      </c>
      <c r="F32" s="18">
        <f>F33</f>
        <v>0</v>
      </c>
    </row>
    <row r="33" spans="1:6" ht="12.75" hidden="1">
      <c r="A33" s="62" t="s">
        <v>164</v>
      </c>
      <c r="B33" s="63" t="s">
        <v>289</v>
      </c>
      <c r="C33" s="63" t="s">
        <v>14</v>
      </c>
      <c r="D33" s="18">
        <f>D34</f>
        <v>0</v>
      </c>
      <c r="E33" s="59">
        <f>E34</f>
        <v>0</v>
      </c>
      <c r="F33" s="18">
        <f>F34</f>
        <v>0</v>
      </c>
    </row>
    <row r="34" spans="1:6" ht="17.25" customHeight="1" hidden="1">
      <c r="A34" s="45" t="s">
        <v>165</v>
      </c>
      <c r="B34" s="46" t="s">
        <v>289</v>
      </c>
      <c r="C34" s="47" t="s">
        <v>102</v>
      </c>
      <c r="D34" s="26"/>
      <c r="E34" s="58"/>
      <c r="F34" s="25">
        <f>D34+E34</f>
        <v>0</v>
      </c>
    </row>
    <row r="35" spans="1:6" ht="12.75" hidden="1">
      <c r="A35" s="17" t="s">
        <v>212</v>
      </c>
      <c r="B35" s="6" t="s">
        <v>23</v>
      </c>
      <c r="C35" s="6"/>
      <c r="D35" s="18">
        <f aca="true" t="shared" si="4" ref="D35:F36">D36</f>
        <v>808000</v>
      </c>
      <c r="E35" s="18">
        <f t="shared" si="4"/>
        <v>0</v>
      </c>
      <c r="F35" s="18">
        <f t="shared" si="4"/>
        <v>808000</v>
      </c>
    </row>
    <row r="36" spans="1:6" ht="12.75" hidden="1">
      <c r="A36" s="17" t="s">
        <v>164</v>
      </c>
      <c r="B36" s="6" t="s">
        <v>23</v>
      </c>
      <c r="C36" s="6" t="s">
        <v>14</v>
      </c>
      <c r="D36" s="18">
        <f t="shared" si="4"/>
        <v>808000</v>
      </c>
      <c r="E36" s="18">
        <f t="shared" si="4"/>
        <v>0</v>
      </c>
      <c r="F36" s="18">
        <f t="shared" si="4"/>
        <v>808000</v>
      </c>
    </row>
    <row r="37" spans="1:6" ht="16.5" customHeight="1" hidden="1">
      <c r="A37" s="15" t="s">
        <v>213</v>
      </c>
      <c r="B37" s="12" t="s">
        <v>23</v>
      </c>
      <c r="C37" s="12" t="s">
        <v>15</v>
      </c>
      <c r="D37" s="22">
        <v>808000</v>
      </c>
      <c r="E37" s="25"/>
      <c r="F37" s="25">
        <f>D37+E37</f>
        <v>808000</v>
      </c>
    </row>
    <row r="38" spans="1:6" ht="25.5" hidden="1">
      <c r="A38" s="17" t="s">
        <v>214</v>
      </c>
      <c r="B38" s="6" t="s">
        <v>103</v>
      </c>
      <c r="C38" s="6"/>
      <c r="D38" s="18">
        <f aca="true" t="shared" si="5" ref="D38:F39">D39</f>
        <v>324000</v>
      </c>
      <c r="E38" s="18">
        <f t="shared" si="5"/>
        <v>0</v>
      </c>
      <c r="F38" s="18">
        <f t="shared" si="5"/>
        <v>324000</v>
      </c>
    </row>
    <row r="39" spans="1:6" ht="12.75" hidden="1">
      <c r="A39" s="17" t="s">
        <v>164</v>
      </c>
      <c r="B39" s="6" t="s">
        <v>103</v>
      </c>
      <c r="C39" s="6" t="s">
        <v>14</v>
      </c>
      <c r="D39" s="18">
        <f t="shared" si="5"/>
        <v>324000</v>
      </c>
      <c r="E39" s="18">
        <f t="shared" si="5"/>
        <v>0</v>
      </c>
      <c r="F39" s="18">
        <f t="shared" si="5"/>
        <v>324000</v>
      </c>
    </row>
    <row r="40" spans="1:6" ht="12.75" hidden="1">
      <c r="A40" s="15" t="s">
        <v>215</v>
      </c>
      <c r="B40" s="12" t="s">
        <v>103</v>
      </c>
      <c r="C40" s="12" t="s">
        <v>104</v>
      </c>
      <c r="D40" s="22">
        <v>324000</v>
      </c>
      <c r="E40" s="25"/>
      <c r="F40" s="25">
        <f>D40+E40</f>
        <v>324000</v>
      </c>
    </row>
    <row r="41" spans="1:6" ht="41.25" customHeight="1" hidden="1">
      <c r="A41" s="14" t="s">
        <v>120</v>
      </c>
      <c r="B41" s="7" t="s">
        <v>24</v>
      </c>
      <c r="C41" s="7"/>
      <c r="D41" s="18">
        <f>D42+D46</f>
        <v>411000</v>
      </c>
      <c r="E41" s="18">
        <f>E42+E46</f>
        <v>0</v>
      </c>
      <c r="F41" s="18">
        <f>F42+F46</f>
        <v>411000</v>
      </c>
    </row>
    <row r="42" spans="1:6" ht="25.5" hidden="1">
      <c r="A42" s="17" t="s">
        <v>216</v>
      </c>
      <c r="B42" s="6" t="s">
        <v>25</v>
      </c>
      <c r="C42" s="6"/>
      <c r="D42" s="18">
        <f aca="true" t="shared" si="6" ref="D42:F44">D43</f>
        <v>396000</v>
      </c>
      <c r="E42" s="18">
        <f t="shared" si="6"/>
        <v>0</v>
      </c>
      <c r="F42" s="18">
        <f t="shared" si="6"/>
        <v>396000</v>
      </c>
    </row>
    <row r="43" spans="1:6" ht="25.5" hidden="1">
      <c r="A43" s="17" t="s">
        <v>217</v>
      </c>
      <c r="B43" s="6" t="s">
        <v>26</v>
      </c>
      <c r="C43" s="6"/>
      <c r="D43" s="18">
        <f t="shared" si="6"/>
        <v>396000</v>
      </c>
      <c r="E43" s="18">
        <f t="shared" si="6"/>
        <v>0</v>
      </c>
      <c r="F43" s="18">
        <f t="shared" si="6"/>
        <v>396000</v>
      </c>
    </row>
    <row r="44" spans="1:6" ht="25.5" hidden="1">
      <c r="A44" s="17" t="s">
        <v>179</v>
      </c>
      <c r="B44" s="6" t="s">
        <v>26</v>
      </c>
      <c r="C44" s="6" t="s">
        <v>7</v>
      </c>
      <c r="D44" s="18">
        <f t="shared" si="6"/>
        <v>396000</v>
      </c>
      <c r="E44" s="18">
        <f t="shared" si="6"/>
        <v>0</v>
      </c>
      <c r="F44" s="18">
        <f t="shared" si="6"/>
        <v>396000</v>
      </c>
    </row>
    <row r="45" spans="1:6" ht="25.5" hidden="1">
      <c r="A45" s="15" t="s">
        <v>158</v>
      </c>
      <c r="B45" s="12" t="s">
        <v>26</v>
      </c>
      <c r="C45" s="12" t="s">
        <v>8</v>
      </c>
      <c r="D45" s="48">
        <v>396000</v>
      </c>
      <c r="E45" s="25"/>
      <c r="F45" s="25">
        <f>D45+E45</f>
        <v>396000</v>
      </c>
    </row>
    <row r="46" spans="1:6" ht="25.5" hidden="1">
      <c r="A46" s="49" t="s">
        <v>277</v>
      </c>
      <c r="B46" s="50" t="s">
        <v>274</v>
      </c>
      <c r="C46" s="51"/>
      <c r="D46" s="52">
        <f>D47</f>
        <v>15000</v>
      </c>
      <c r="E46" s="52">
        <f aca="true" t="shared" si="7" ref="E46:F48">E47</f>
        <v>0</v>
      </c>
      <c r="F46" s="52">
        <f t="shared" si="7"/>
        <v>15000</v>
      </c>
    </row>
    <row r="47" spans="1:6" ht="26.25" customHeight="1" hidden="1">
      <c r="A47" s="49" t="s">
        <v>276</v>
      </c>
      <c r="B47" s="50" t="s">
        <v>275</v>
      </c>
      <c r="C47" s="51"/>
      <c r="D47" s="52">
        <f>D48</f>
        <v>15000</v>
      </c>
      <c r="E47" s="52">
        <f t="shared" si="7"/>
        <v>0</v>
      </c>
      <c r="F47" s="52">
        <f t="shared" si="7"/>
        <v>15000</v>
      </c>
    </row>
    <row r="48" spans="1:6" ht="32.25" customHeight="1" hidden="1">
      <c r="A48" s="49" t="s">
        <v>160</v>
      </c>
      <c r="B48" s="50" t="s">
        <v>275</v>
      </c>
      <c r="C48" s="51" t="s">
        <v>9</v>
      </c>
      <c r="D48" s="52">
        <f>D49</f>
        <v>15000</v>
      </c>
      <c r="E48" s="52">
        <f t="shared" si="7"/>
        <v>0</v>
      </c>
      <c r="F48" s="52">
        <f t="shared" si="7"/>
        <v>15000</v>
      </c>
    </row>
    <row r="49" spans="1:6" ht="31.5" customHeight="1" hidden="1">
      <c r="A49" s="45" t="s">
        <v>161</v>
      </c>
      <c r="B49" s="46" t="s">
        <v>275</v>
      </c>
      <c r="C49" s="47" t="s">
        <v>10</v>
      </c>
      <c r="D49" s="25">
        <v>15000</v>
      </c>
      <c r="E49" s="25"/>
      <c r="F49" s="25">
        <f>D49+E49</f>
        <v>15000</v>
      </c>
    </row>
    <row r="50" spans="1:6" ht="55.5" customHeight="1" hidden="1">
      <c r="A50" s="14" t="s">
        <v>121</v>
      </c>
      <c r="B50" s="7" t="s">
        <v>27</v>
      </c>
      <c r="C50" s="7"/>
      <c r="D50" s="18">
        <f aca="true" t="shared" si="8" ref="D50:F53">D51</f>
        <v>1596000</v>
      </c>
      <c r="E50" s="18">
        <f t="shared" si="8"/>
        <v>0</v>
      </c>
      <c r="F50" s="18">
        <f t="shared" si="8"/>
        <v>1596000</v>
      </c>
    </row>
    <row r="51" spans="1:6" ht="25.5" hidden="1">
      <c r="A51" s="17" t="s">
        <v>250</v>
      </c>
      <c r="B51" s="6" t="s">
        <v>28</v>
      </c>
      <c r="C51" s="6"/>
      <c r="D51" s="18">
        <f t="shared" si="8"/>
        <v>1596000</v>
      </c>
      <c r="E51" s="18">
        <f t="shared" si="8"/>
        <v>0</v>
      </c>
      <c r="F51" s="18">
        <f t="shared" si="8"/>
        <v>1596000</v>
      </c>
    </row>
    <row r="52" spans="1:6" ht="12.75" hidden="1">
      <c r="A52" s="17" t="s">
        <v>251</v>
      </c>
      <c r="B52" s="6" t="s">
        <v>29</v>
      </c>
      <c r="C52" s="6"/>
      <c r="D52" s="18">
        <f t="shared" si="8"/>
        <v>1596000</v>
      </c>
      <c r="E52" s="18">
        <f t="shared" si="8"/>
        <v>0</v>
      </c>
      <c r="F52" s="18">
        <f t="shared" si="8"/>
        <v>1596000</v>
      </c>
    </row>
    <row r="53" spans="1:6" ht="25.5" hidden="1">
      <c r="A53" s="17" t="s">
        <v>179</v>
      </c>
      <c r="B53" s="6" t="s">
        <v>29</v>
      </c>
      <c r="C53" s="6" t="s">
        <v>7</v>
      </c>
      <c r="D53" s="18">
        <f t="shared" si="8"/>
        <v>1596000</v>
      </c>
      <c r="E53" s="18">
        <f t="shared" si="8"/>
        <v>0</v>
      </c>
      <c r="F53" s="18">
        <f t="shared" si="8"/>
        <v>1596000</v>
      </c>
    </row>
    <row r="54" spans="1:6" ht="25.5" hidden="1">
      <c r="A54" s="15" t="s">
        <v>158</v>
      </c>
      <c r="B54" s="12" t="s">
        <v>29</v>
      </c>
      <c r="C54" s="12" t="s">
        <v>8</v>
      </c>
      <c r="D54" s="22">
        <v>1596000</v>
      </c>
      <c r="E54" s="25"/>
      <c r="F54" s="25">
        <f>D54+E54</f>
        <v>1596000</v>
      </c>
    </row>
    <row r="55" spans="1:6" ht="27.75" customHeight="1" hidden="1">
      <c r="A55" s="14" t="s">
        <v>122</v>
      </c>
      <c r="B55" s="7" t="s">
        <v>30</v>
      </c>
      <c r="C55" s="7"/>
      <c r="D55" s="18">
        <f aca="true" t="shared" si="9" ref="D55:F56">D56</f>
        <v>4168000</v>
      </c>
      <c r="E55" s="18">
        <f t="shared" si="9"/>
        <v>0</v>
      </c>
      <c r="F55" s="18">
        <f t="shared" si="9"/>
        <v>4168000</v>
      </c>
    </row>
    <row r="56" spans="1:6" ht="27.75" customHeight="1" hidden="1">
      <c r="A56" s="17" t="s">
        <v>252</v>
      </c>
      <c r="B56" s="6" t="s">
        <v>31</v>
      </c>
      <c r="C56" s="6"/>
      <c r="D56" s="18">
        <f t="shared" si="9"/>
        <v>4168000</v>
      </c>
      <c r="E56" s="18">
        <f t="shared" si="9"/>
        <v>0</v>
      </c>
      <c r="F56" s="18">
        <f t="shared" si="9"/>
        <v>4168000</v>
      </c>
    </row>
    <row r="57" spans="1:6" ht="42.75" customHeight="1" hidden="1">
      <c r="A57" s="17" t="s">
        <v>253</v>
      </c>
      <c r="B57" s="6" t="s">
        <v>32</v>
      </c>
      <c r="C57" s="6"/>
      <c r="D57" s="18">
        <f>D58+D60</f>
        <v>4168000</v>
      </c>
      <c r="E57" s="18">
        <f>E58+E60</f>
        <v>0</v>
      </c>
      <c r="F57" s="18">
        <f>F58+F60</f>
        <v>4168000</v>
      </c>
    </row>
    <row r="58" spans="1:6" ht="25.5" hidden="1">
      <c r="A58" s="17" t="s">
        <v>179</v>
      </c>
      <c r="B58" s="6" t="s">
        <v>32</v>
      </c>
      <c r="C58" s="6" t="s">
        <v>7</v>
      </c>
      <c r="D58" s="18">
        <f>D59</f>
        <v>3210000</v>
      </c>
      <c r="E58" s="18">
        <f>E59</f>
        <v>0</v>
      </c>
      <c r="F58" s="18">
        <f>F59</f>
        <v>3210000</v>
      </c>
    </row>
    <row r="59" spans="1:6" ht="25.5" hidden="1">
      <c r="A59" s="15" t="s">
        <v>158</v>
      </c>
      <c r="B59" s="12" t="s">
        <v>32</v>
      </c>
      <c r="C59" s="12" t="s">
        <v>8</v>
      </c>
      <c r="D59" s="22">
        <v>3210000</v>
      </c>
      <c r="E59" s="25"/>
      <c r="F59" s="25">
        <f>D59+E59</f>
        <v>3210000</v>
      </c>
    </row>
    <row r="60" spans="1:6" ht="25.5" hidden="1">
      <c r="A60" s="17" t="s">
        <v>254</v>
      </c>
      <c r="B60" s="6" t="s">
        <v>32</v>
      </c>
      <c r="C60" s="6" t="s">
        <v>123</v>
      </c>
      <c r="D60" s="18">
        <f>D61</f>
        <v>958000</v>
      </c>
      <c r="E60" s="18">
        <f>E61</f>
        <v>0</v>
      </c>
      <c r="F60" s="18">
        <f>F61</f>
        <v>958000</v>
      </c>
    </row>
    <row r="61" spans="1:6" ht="12.75" hidden="1">
      <c r="A61" s="15" t="s">
        <v>255</v>
      </c>
      <c r="B61" s="12" t="s">
        <v>32</v>
      </c>
      <c r="C61" s="12" t="s">
        <v>124</v>
      </c>
      <c r="D61" s="22">
        <v>958000</v>
      </c>
      <c r="E61" s="25"/>
      <c r="F61" s="25">
        <f>D61+E61</f>
        <v>958000</v>
      </c>
    </row>
    <row r="62" spans="1:6" ht="38.25" hidden="1">
      <c r="A62" s="14" t="s">
        <v>33</v>
      </c>
      <c r="B62" s="7" t="s">
        <v>34</v>
      </c>
      <c r="C62" s="7"/>
      <c r="D62" s="18">
        <f>D63+D70</f>
        <v>15030414.27</v>
      </c>
      <c r="E62" s="18">
        <f>E63+E70</f>
        <v>0</v>
      </c>
      <c r="F62" s="18">
        <f>F63+F70</f>
        <v>15030414.27</v>
      </c>
    </row>
    <row r="63" spans="1:6" ht="25.5" hidden="1">
      <c r="A63" s="17" t="s">
        <v>256</v>
      </c>
      <c r="B63" s="6" t="s">
        <v>35</v>
      </c>
      <c r="C63" s="6"/>
      <c r="D63" s="18">
        <f>D64+D67</f>
        <v>14054512.27</v>
      </c>
      <c r="E63" s="18">
        <f>E64+E67</f>
        <v>0</v>
      </c>
      <c r="F63" s="18">
        <f>F64+F67</f>
        <v>14054512.27</v>
      </c>
    </row>
    <row r="64" spans="1:6" ht="12.75" hidden="1">
      <c r="A64" s="17" t="s">
        <v>192</v>
      </c>
      <c r="B64" s="6" t="s">
        <v>107</v>
      </c>
      <c r="C64" s="6"/>
      <c r="D64" s="18">
        <f aca="true" t="shared" si="10" ref="D64:F65">D65</f>
        <v>250000</v>
      </c>
      <c r="E64" s="18">
        <f t="shared" si="10"/>
        <v>0</v>
      </c>
      <c r="F64" s="18">
        <f t="shared" si="10"/>
        <v>250000</v>
      </c>
    </row>
    <row r="65" spans="1:6" ht="25.5" hidden="1">
      <c r="A65" s="17" t="s">
        <v>179</v>
      </c>
      <c r="B65" s="6" t="s">
        <v>107</v>
      </c>
      <c r="C65" s="6" t="s">
        <v>7</v>
      </c>
      <c r="D65" s="18">
        <f t="shared" si="10"/>
        <v>250000</v>
      </c>
      <c r="E65" s="18">
        <f t="shared" si="10"/>
        <v>0</v>
      </c>
      <c r="F65" s="18">
        <f t="shared" si="10"/>
        <v>250000</v>
      </c>
    </row>
    <row r="66" spans="1:6" ht="25.5" hidden="1">
      <c r="A66" s="15" t="s">
        <v>158</v>
      </c>
      <c r="B66" s="12" t="s">
        <v>107</v>
      </c>
      <c r="C66" s="12" t="s">
        <v>8</v>
      </c>
      <c r="D66" s="22">
        <v>250000</v>
      </c>
      <c r="E66" s="25"/>
      <c r="F66" s="25">
        <f>D66+E66</f>
        <v>250000</v>
      </c>
    </row>
    <row r="67" spans="1:6" ht="131.25" customHeight="1" hidden="1">
      <c r="A67" s="20" t="s">
        <v>257</v>
      </c>
      <c r="B67" s="6" t="s">
        <v>125</v>
      </c>
      <c r="C67" s="6"/>
      <c r="D67" s="18">
        <f aca="true" t="shared" si="11" ref="D67:F68">D68</f>
        <v>13804512.27</v>
      </c>
      <c r="E67" s="18">
        <f t="shared" si="11"/>
        <v>0</v>
      </c>
      <c r="F67" s="18">
        <f t="shared" si="11"/>
        <v>13804512.27</v>
      </c>
    </row>
    <row r="68" spans="1:6" ht="12.75" hidden="1">
      <c r="A68" s="17" t="s">
        <v>167</v>
      </c>
      <c r="B68" s="6" t="s">
        <v>125</v>
      </c>
      <c r="C68" s="6" t="s">
        <v>17</v>
      </c>
      <c r="D68" s="18">
        <f t="shared" si="11"/>
        <v>13804512.27</v>
      </c>
      <c r="E68" s="18">
        <f t="shared" si="11"/>
        <v>0</v>
      </c>
      <c r="F68" s="18">
        <f t="shared" si="11"/>
        <v>13804512.27</v>
      </c>
    </row>
    <row r="69" spans="1:6" ht="45" customHeight="1" hidden="1">
      <c r="A69" s="15" t="s">
        <v>168</v>
      </c>
      <c r="B69" s="12" t="s">
        <v>125</v>
      </c>
      <c r="C69" s="12" t="s">
        <v>18</v>
      </c>
      <c r="D69" s="22">
        <v>13804512.27</v>
      </c>
      <c r="E69" s="25"/>
      <c r="F69" s="25">
        <f>D69+E69</f>
        <v>13804512.27</v>
      </c>
    </row>
    <row r="70" spans="1:6" ht="12.75" hidden="1">
      <c r="A70" s="17" t="s">
        <v>242</v>
      </c>
      <c r="B70" s="6" t="s">
        <v>36</v>
      </c>
      <c r="C70" s="6"/>
      <c r="D70" s="18">
        <f>D71</f>
        <v>975902</v>
      </c>
      <c r="E70" s="18">
        <f>E71</f>
        <v>0</v>
      </c>
      <c r="F70" s="18">
        <f>F71</f>
        <v>975902</v>
      </c>
    </row>
    <row r="71" spans="1:6" ht="25.5" hidden="1">
      <c r="A71" s="17" t="s">
        <v>243</v>
      </c>
      <c r="B71" s="6" t="s">
        <v>37</v>
      </c>
      <c r="C71" s="6"/>
      <c r="D71" s="18">
        <f>D72+D74</f>
        <v>975902</v>
      </c>
      <c r="E71" s="18">
        <f>E72+E74</f>
        <v>0</v>
      </c>
      <c r="F71" s="18">
        <f>F72+F74</f>
        <v>975902</v>
      </c>
    </row>
    <row r="72" spans="1:6" ht="25.5" hidden="1">
      <c r="A72" s="17" t="s">
        <v>179</v>
      </c>
      <c r="B72" s="6" t="s">
        <v>37</v>
      </c>
      <c r="C72" s="6" t="s">
        <v>7</v>
      </c>
      <c r="D72" s="18">
        <f>D73</f>
        <v>475902</v>
      </c>
      <c r="E72" s="18">
        <f>E73</f>
        <v>0</v>
      </c>
      <c r="F72" s="18">
        <f>F73</f>
        <v>475902</v>
      </c>
    </row>
    <row r="73" spans="1:6" ht="25.5" hidden="1">
      <c r="A73" s="15" t="s">
        <v>158</v>
      </c>
      <c r="B73" s="12" t="s">
        <v>37</v>
      </c>
      <c r="C73" s="12" t="s">
        <v>8</v>
      </c>
      <c r="D73" s="22">
        <v>475902</v>
      </c>
      <c r="E73" s="25"/>
      <c r="F73" s="25">
        <f>D73+E73</f>
        <v>475902</v>
      </c>
    </row>
    <row r="74" spans="1:6" ht="12.75" hidden="1">
      <c r="A74" s="17" t="s">
        <v>167</v>
      </c>
      <c r="B74" s="6" t="s">
        <v>37</v>
      </c>
      <c r="C74" s="6" t="s">
        <v>17</v>
      </c>
      <c r="D74" s="18">
        <f>D75</f>
        <v>500000</v>
      </c>
      <c r="E74" s="18">
        <f>E75</f>
        <v>0</v>
      </c>
      <c r="F74" s="18">
        <f>F75</f>
        <v>500000</v>
      </c>
    </row>
    <row r="75" spans="1:6" ht="43.5" customHeight="1" hidden="1">
      <c r="A75" s="15" t="s">
        <v>168</v>
      </c>
      <c r="B75" s="12" t="s">
        <v>37</v>
      </c>
      <c r="C75" s="12" t="s">
        <v>18</v>
      </c>
      <c r="D75" s="22">
        <v>500000</v>
      </c>
      <c r="E75" s="25"/>
      <c r="F75" s="25">
        <f>D75+E75</f>
        <v>500000</v>
      </c>
    </row>
    <row r="76" spans="1:6" ht="39" customHeight="1" hidden="1">
      <c r="A76" s="14" t="s">
        <v>126</v>
      </c>
      <c r="B76" s="7" t="s">
        <v>40</v>
      </c>
      <c r="C76" s="7"/>
      <c r="D76" s="18">
        <f>D77+D81+D89+D93+D97+D101</f>
        <v>45178166</v>
      </c>
      <c r="E76" s="18">
        <f>E77+E81+E89+E93+E97+E101</f>
        <v>0</v>
      </c>
      <c r="F76" s="18">
        <f>F77+F81+F89+F93+F97+F101</f>
        <v>45178166</v>
      </c>
    </row>
    <row r="77" spans="1:6" ht="12.75" hidden="1">
      <c r="A77" s="17" t="s">
        <v>258</v>
      </c>
      <c r="B77" s="6" t="s">
        <v>127</v>
      </c>
      <c r="C77" s="6"/>
      <c r="D77" s="18">
        <f aca="true" t="shared" si="12" ref="D77:F79">D78</f>
        <v>16352000</v>
      </c>
      <c r="E77" s="18">
        <f t="shared" si="12"/>
        <v>0</v>
      </c>
      <c r="F77" s="18">
        <f t="shared" si="12"/>
        <v>16352000</v>
      </c>
    </row>
    <row r="78" spans="1:6" ht="25.5" hidden="1">
      <c r="A78" s="17" t="s">
        <v>194</v>
      </c>
      <c r="B78" s="6" t="s">
        <v>128</v>
      </c>
      <c r="C78" s="6"/>
      <c r="D78" s="18">
        <f t="shared" si="12"/>
        <v>16352000</v>
      </c>
      <c r="E78" s="18">
        <f t="shared" si="12"/>
        <v>0</v>
      </c>
      <c r="F78" s="18">
        <f t="shared" si="12"/>
        <v>16352000</v>
      </c>
    </row>
    <row r="79" spans="1:6" ht="25.5" hidden="1">
      <c r="A79" s="17" t="s">
        <v>160</v>
      </c>
      <c r="B79" s="6" t="s">
        <v>128</v>
      </c>
      <c r="C79" s="6" t="s">
        <v>9</v>
      </c>
      <c r="D79" s="18">
        <f t="shared" si="12"/>
        <v>16352000</v>
      </c>
      <c r="E79" s="18">
        <f t="shared" si="12"/>
        <v>0</v>
      </c>
      <c r="F79" s="18">
        <f t="shared" si="12"/>
        <v>16352000</v>
      </c>
    </row>
    <row r="80" spans="1:6" ht="12.75" hidden="1">
      <c r="A80" s="15" t="s">
        <v>190</v>
      </c>
      <c r="B80" s="12" t="s">
        <v>128</v>
      </c>
      <c r="C80" s="12" t="s">
        <v>41</v>
      </c>
      <c r="D80" s="22">
        <v>16352000</v>
      </c>
      <c r="E80" s="25"/>
      <c r="F80" s="25">
        <f>D80+E80</f>
        <v>16352000</v>
      </c>
    </row>
    <row r="81" spans="1:6" ht="12.75" hidden="1">
      <c r="A81" s="17" t="s">
        <v>259</v>
      </c>
      <c r="B81" s="6" t="s">
        <v>130</v>
      </c>
      <c r="C81" s="6"/>
      <c r="D81" s="18">
        <f>D82</f>
        <v>8562166</v>
      </c>
      <c r="E81" s="18">
        <f>E82</f>
        <v>0</v>
      </c>
      <c r="F81" s="18">
        <f>F82</f>
        <v>8562166</v>
      </c>
    </row>
    <row r="82" spans="1:6" ht="25.5" hidden="1">
      <c r="A82" s="17" t="s">
        <v>260</v>
      </c>
      <c r="B82" s="6" t="s">
        <v>131</v>
      </c>
      <c r="C82" s="6"/>
      <c r="D82" s="18">
        <f>D83+D85+D87</f>
        <v>8562166</v>
      </c>
      <c r="E82" s="18">
        <f>E83+E85+E87</f>
        <v>0</v>
      </c>
      <c r="F82" s="18">
        <f>F83+F85+F87</f>
        <v>8562166</v>
      </c>
    </row>
    <row r="83" spans="1:6" ht="67.5" customHeight="1" hidden="1">
      <c r="A83" s="17" t="s">
        <v>230</v>
      </c>
      <c r="B83" s="6" t="s">
        <v>131</v>
      </c>
      <c r="C83" s="6" t="s">
        <v>42</v>
      </c>
      <c r="D83" s="18">
        <f>D84</f>
        <v>6083000</v>
      </c>
      <c r="E83" s="18">
        <f>E84</f>
        <v>0</v>
      </c>
      <c r="F83" s="18">
        <f>F84</f>
        <v>6083000</v>
      </c>
    </row>
    <row r="84" spans="1:6" ht="15" customHeight="1" hidden="1">
      <c r="A84" s="17" t="s">
        <v>261</v>
      </c>
      <c r="B84" s="6" t="s">
        <v>131</v>
      </c>
      <c r="C84" s="6" t="s">
        <v>43</v>
      </c>
      <c r="D84" s="23">
        <v>6083000</v>
      </c>
      <c r="E84" s="26"/>
      <c r="F84" s="26">
        <f>D84+E84</f>
        <v>6083000</v>
      </c>
    </row>
    <row r="85" spans="1:6" ht="25.5" hidden="1">
      <c r="A85" s="17" t="s">
        <v>179</v>
      </c>
      <c r="B85" s="6" t="s">
        <v>131</v>
      </c>
      <c r="C85" s="6" t="s">
        <v>7</v>
      </c>
      <c r="D85" s="18">
        <f>D86</f>
        <v>2474166</v>
      </c>
      <c r="E85" s="18">
        <f>E86</f>
        <v>0</v>
      </c>
      <c r="F85" s="18">
        <f>F86</f>
        <v>2474166</v>
      </c>
    </row>
    <row r="86" spans="1:6" ht="25.5" hidden="1">
      <c r="A86" s="15" t="s">
        <v>158</v>
      </c>
      <c r="B86" s="12" t="s">
        <v>131</v>
      </c>
      <c r="C86" s="12" t="s">
        <v>8</v>
      </c>
      <c r="D86" s="22">
        <v>2474166</v>
      </c>
      <c r="E86" s="25"/>
      <c r="F86" s="25">
        <f>D86+E86</f>
        <v>2474166</v>
      </c>
    </row>
    <row r="87" spans="1:6" ht="12.75" hidden="1">
      <c r="A87" s="15" t="s">
        <v>167</v>
      </c>
      <c r="B87" s="6" t="s">
        <v>131</v>
      </c>
      <c r="C87" s="6" t="s">
        <v>17</v>
      </c>
      <c r="D87" s="18">
        <f>D88</f>
        <v>5000</v>
      </c>
      <c r="E87" s="18">
        <f>E88</f>
        <v>0</v>
      </c>
      <c r="F87" s="18">
        <f>F88</f>
        <v>5000</v>
      </c>
    </row>
    <row r="88" spans="1:6" ht="12.75" hidden="1">
      <c r="A88" s="15" t="s">
        <v>207</v>
      </c>
      <c r="B88" s="12" t="s">
        <v>131</v>
      </c>
      <c r="C88" s="12" t="s">
        <v>44</v>
      </c>
      <c r="D88" s="22">
        <v>5000</v>
      </c>
      <c r="E88" s="25"/>
      <c r="F88" s="25">
        <f>D88+E88</f>
        <v>5000</v>
      </c>
    </row>
    <row r="89" spans="1:6" ht="25.5" hidden="1">
      <c r="A89" s="17" t="s">
        <v>262</v>
      </c>
      <c r="B89" s="6" t="s">
        <v>132</v>
      </c>
      <c r="C89" s="6"/>
      <c r="D89" s="18">
        <f aca="true" t="shared" si="13" ref="D89:F91">D90</f>
        <v>14250000</v>
      </c>
      <c r="E89" s="18">
        <f t="shared" si="13"/>
        <v>0</v>
      </c>
      <c r="F89" s="18">
        <f t="shared" si="13"/>
        <v>14250000</v>
      </c>
    </row>
    <row r="90" spans="1:6" ht="28.5" customHeight="1" hidden="1">
      <c r="A90" s="17" t="s">
        <v>194</v>
      </c>
      <c r="B90" s="6" t="s">
        <v>133</v>
      </c>
      <c r="C90" s="6"/>
      <c r="D90" s="18">
        <f t="shared" si="13"/>
        <v>14250000</v>
      </c>
      <c r="E90" s="18">
        <f t="shared" si="13"/>
        <v>0</v>
      </c>
      <c r="F90" s="18">
        <f t="shared" si="13"/>
        <v>14250000</v>
      </c>
    </row>
    <row r="91" spans="1:6" ht="25.5" hidden="1">
      <c r="A91" s="17" t="s">
        <v>118</v>
      </c>
      <c r="B91" s="6" t="s">
        <v>133</v>
      </c>
      <c r="C91" s="6" t="s">
        <v>9</v>
      </c>
      <c r="D91" s="18">
        <f t="shared" si="13"/>
        <v>14250000</v>
      </c>
      <c r="E91" s="18">
        <f t="shared" si="13"/>
        <v>0</v>
      </c>
      <c r="F91" s="18">
        <f t="shared" si="13"/>
        <v>14250000</v>
      </c>
    </row>
    <row r="92" spans="1:6" ht="12.75" hidden="1">
      <c r="A92" s="15" t="s">
        <v>129</v>
      </c>
      <c r="B92" s="12" t="s">
        <v>133</v>
      </c>
      <c r="C92" s="12" t="s">
        <v>41</v>
      </c>
      <c r="D92" s="22">
        <v>14250000</v>
      </c>
      <c r="E92" s="25"/>
      <c r="F92" s="25">
        <f>D92+E92</f>
        <v>14250000</v>
      </c>
    </row>
    <row r="93" spans="1:6" ht="25.5" hidden="1">
      <c r="A93" s="17" t="s">
        <v>209</v>
      </c>
      <c r="B93" s="6" t="s">
        <v>134</v>
      </c>
      <c r="C93" s="6"/>
      <c r="D93" s="18">
        <f aca="true" t="shared" si="14" ref="D93:F95">D94</f>
        <v>4984000</v>
      </c>
      <c r="E93" s="18">
        <f t="shared" si="14"/>
        <v>0</v>
      </c>
      <c r="F93" s="18">
        <f t="shared" si="14"/>
        <v>4984000</v>
      </c>
    </row>
    <row r="94" spans="1:6" ht="25.5" hidden="1">
      <c r="A94" s="17" t="s">
        <v>194</v>
      </c>
      <c r="B94" s="6" t="s">
        <v>135</v>
      </c>
      <c r="C94" s="6"/>
      <c r="D94" s="18">
        <f t="shared" si="14"/>
        <v>4984000</v>
      </c>
      <c r="E94" s="18">
        <f t="shared" si="14"/>
        <v>0</v>
      </c>
      <c r="F94" s="18">
        <f t="shared" si="14"/>
        <v>4984000</v>
      </c>
    </row>
    <row r="95" spans="1:6" ht="25.5" hidden="1">
      <c r="A95" s="17" t="s">
        <v>160</v>
      </c>
      <c r="B95" s="6" t="s">
        <v>135</v>
      </c>
      <c r="C95" s="6" t="s">
        <v>9</v>
      </c>
      <c r="D95" s="18">
        <f t="shared" si="14"/>
        <v>4984000</v>
      </c>
      <c r="E95" s="18">
        <f t="shared" si="14"/>
        <v>0</v>
      </c>
      <c r="F95" s="18">
        <f t="shared" si="14"/>
        <v>4984000</v>
      </c>
    </row>
    <row r="96" spans="1:6" ht="12.75" hidden="1">
      <c r="A96" s="15" t="s">
        <v>190</v>
      </c>
      <c r="B96" s="12" t="s">
        <v>135</v>
      </c>
      <c r="C96" s="12" t="s">
        <v>41</v>
      </c>
      <c r="D96" s="22">
        <v>4984000</v>
      </c>
      <c r="E96" s="25"/>
      <c r="F96" s="25">
        <f>D96+E96</f>
        <v>4984000</v>
      </c>
    </row>
    <row r="97" spans="1:6" ht="25.5" hidden="1">
      <c r="A97" s="17" t="s">
        <v>270</v>
      </c>
      <c r="B97" s="6" t="s">
        <v>136</v>
      </c>
      <c r="C97" s="6"/>
      <c r="D97" s="18">
        <f aca="true" t="shared" si="15" ref="D97:F99">D98</f>
        <v>430000</v>
      </c>
      <c r="E97" s="18">
        <f t="shared" si="15"/>
        <v>0</v>
      </c>
      <c r="F97" s="18">
        <f t="shared" si="15"/>
        <v>430000</v>
      </c>
    </row>
    <row r="98" spans="1:6" ht="12.75" hidden="1">
      <c r="A98" s="17" t="s">
        <v>271</v>
      </c>
      <c r="B98" s="6" t="s">
        <v>137</v>
      </c>
      <c r="C98" s="6"/>
      <c r="D98" s="18">
        <f t="shared" si="15"/>
        <v>430000</v>
      </c>
      <c r="E98" s="18">
        <f t="shared" si="15"/>
        <v>0</v>
      </c>
      <c r="F98" s="18">
        <f t="shared" si="15"/>
        <v>430000</v>
      </c>
    </row>
    <row r="99" spans="1:6" ht="25.5" hidden="1">
      <c r="A99" s="17" t="s">
        <v>179</v>
      </c>
      <c r="B99" s="6" t="s">
        <v>137</v>
      </c>
      <c r="C99" s="6" t="s">
        <v>7</v>
      </c>
      <c r="D99" s="18">
        <f t="shared" si="15"/>
        <v>430000</v>
      </c>
      <c r="E99" s="18">
        <f t="shared" si="15"/>
        <v>0</v>
      </c>
      <c r="F99" s="18">
        <f t="shared" si="15"/>
        <v>430000</v>
      </c>
    </row>
    <row r="100" spans="1:6" ht="25.5" hidden="1">
      <c r="A100" s="15" t="s">
        <v>158</v>
      </c>
      <c r="B100" s="12" t="s">
        <v>137</v>
      </c>
      <c r="C100" s="12" t="s">
        <v>8</v>
      </c>
      <c r="D100" s="22">
        <v>430000</v>
      </c>
      <c r="E100" s="25"/>
      <c r="F100" s="25">
        <f>D100+E100</f>
        <v>430000</v>
      </c>
    </row>
    <row r="101" spans="1:6" ht="42" customHeight="1" hidden="1">
      <c r="A101" s="17" t="s">
        <v>272</v>
      </c>
      <c r="B101" s="6" t="s">
        <v>138</v>
      </c>
      <c r="C101" s="6"/>
      <c r="D101" s="18">
        <f>D102+D107</f>
        <v>600000</v>
      </c>
      <c r="E101" s="18">
        <f>E102+E107</f>
        <v>0</v>
      </c>
      <c r="F101" s="18">
        <f>F102+F107</f>
        <v>600000</v>
      </c>
    </row>
    <row r="102" spans="1:6" ht="12.75" hidden="1">
      <c r="A102" s="17" t="s">
        <v>273</v>
      </c>
      <c r="B102" s="6" t="s">
        <v>139</v>
      </c>
      <c r="C102" s="6"/>
      <c r="D102" s="18">
        <f>D103+D105</f>
        <v>300000</v>
      </c>
      <c r="E102" s="18">
        <f>E103+E105</f>
        <v>0</v>
      </c>
      <c r="F102" s="18">
        <f>F103+F105</f>
        <v>300000</v>
      </c>
    </row>
    <row r="103" spans="1:6" ht="25.5" hidden="1">
      <c r="A103" s="17" t="s">
        <v>179</v>
      </c>
      <c r="B103" s="6" t="s">
        <v>139</v>
      </c>
      <c r="C103" s="6" t="s">
        <v>7</v>
      </c>
      <c r="D103" s="18">
        <f>D104</f>
        <v>100000</v>
      </c>
      <c r="E103" s="18">
        <f>E104</f>
        <v>0</v>
      </c>
      <c r="F103" s="18">
        <f>F104</f>
        <v>100000</v>
      </c>
    </row>
    <row r="104" spans="1:6" ht="25.5" hidden="1">
      <c r="A104" s="15" t="s">
        <v>158</v>
      </c>
      <c r="B104" s="12" t="s">
        <v>139</v>
      </c>
      <c r="C104" s="12" t="s">
        <v>8</v>
      </c>
      <c r="D104" s="22">
        <v>100000</v>
      </c>
      <c r="E104" s="25"/>
      <c r="F104" s="25">
        <f>D104+E104</f>
        <v>100000</v>
      </c>
    </row>
    <row r="105" spans="1:6" ht="27.75" customHeight="1" hidden="1">
      <c r="A105" s="17" t="s">
        <v>160</v>
      </c>
      <c r="B105" s="6" t="s">
        <v>139</v>
      </c>
      <c r="C105" s="6" t="s">
        <v>9</v>
      </c>
      <c r="D105" s="18">
        <f>D106</f>
        <v>200000</v>
      </c>
      <c r="E105" s="18">
        <f>E106</f>
        <v>0</v>
      </c>
      <c r="F105" s="18">
        <f>F106</f>
        <v>200000</v>
      </c>
    </row>
    <row r="106" spans="1:6" ht="12.75" hidden="1">
      <c r="A106" s="15" t="s">
        <v>190</v>
      </c>
      <c r="B106" s="12" t="s">
        <v>139</v>
      </c>
      <c r="C106" s="12" t="s">
        <v>41</v>
      </c>
      <c r="D106" s="22">
        <v>200000</v>
      </c>
      <c r="E106" s="25"/>
      <c r="F106" s="25">
        <f>D106+E106</f>
        <v>200000</v>
      </c>
    </row>
    <row r="107" spans="1:6" ht="25.5" hidden="1">
      <c r="A107" s="19" t="s">
        <v>189</v>
      </c>
      <c r="B107" s="6" t="s">
        <v>140</v>
      </c>
      <c r="C107" s="6"/>
      <c r="D107" s="18">
        <f aca="true" t="shared" si="16" ref="D107:F108">D108</f>
        <v>300000</v>
      </c>
      <c r="E107" s="18">
        <f t="shared" si="16"/>
        <v>0</v>
      </c>
      <c r="F107" s="18">
        <f t="shared" si="16"/>
        <v>300000</v>
      </c>
    </row>
    <row r="108" spans="1:6" ht="25.5" hidden="1">
      <c r="A108" s="19" t="s">
        <v>160</v>
      </c>
      <c r="B108" s="6" t="s">
        <v>140</v>
      </c>
      <c r="C108" s="6" t="s">
        <v>9</v>
      </c>
      <c r="D108" s="18">
        <f t="shared" si="16"/>
        <v>300000</v>
      </c>
      <c r="E108" s="18">
        <f t="shared" si="16"/>
        <v>0</v>
      </c>
      <c r="F108" s="18">
        <f t="shared" si="16"/>
        <v>300000</v>
      </c>
    </row>
    <row r="109" spans="1:6" ht="12.75" hidden="1">
      <c r="A109" s="16" t="s">
        <v>190</v>
      </c>
      <c r="B109" s="12" t="s">
        <v>140</v>
      </c>
      <c r="C109" s="12" t="s">
        <v>41</v>
      </c>
      <c r="D109" s="22">
        <v>300000</v>
      </c>
      <c r="E109" s="25"/>
      <c r="F109" s="25">
        <f>D109+E109</f>
        <v>300000</v>
      </c>
    </row>
    <row r="110" spans="1:6" ht="25.5" hidden="1">
      <c r="A110" s="14" t="s">
        <v>45</v>
      </c>
      <c r="B110" s="7" t="s">
        <v>46</v>
      </c>
      <c r="C110" s="7"/>
      <c r="D110" s="18">
        <f aca="true" t="shared" si="17" ref="D110:F111">D111</f>
        <v>2300000</v>
      </c>
      <c r="E110" s="18">
        <f t="shared" si="17"/>
        <v>0</v>
      </c>
      <c r="F110" s="18">
        <f t="shared" si="17"/>
        <v>2300000</v>
      </c>
    </row>
    <row r="111" spans="1:6" ht="25.5" hidden="1">
      <c r="A111" s="17" t="s">
        <v>191</v>
      </c>
      <c r="B111" s="6" t="s">
        <v>47</v>
      </c>
      <c r="C111" s="6"/>
      <c r="D111" s="18">
        <f t="shared" si="17"/>
        <v>2300000</v>
      </c>
      <c r="E111" s="18">
        <f t="shared" si="17"/>
        <v>0</v>
      </c>
      <c r="F111" s="18">
        <f t="shared" si="17"/>
        <v>2300000</v>
      </c>
    </row>
    <row r="112" spans="1:6" ht="12.75" hidden="1">
      <c r="A112" s="17" t="s">
        <v>192</v>
      </c>
      <c r="B112" s="6" t="s">
        <v>48</v>
      </c>
      <c r="C112" s="6"/>
      <c r="D112" s="18">
        <f>D113+D115</f>
        <v>2300000</v>
      </c>
      <c r="E112" s="18">
        <f>E113+E115</f>
        <v>0</v>
      </c>
      <c r="F112" s="18">
        <f>F113+F115</f>
        <v>2300000</v>
      </c>
    </row>
    <row r="113" spans="1:6" ht="25.5" hidden="1">
      <c r="A113" s="29" t="s">
        <v>179</v>
      </c>
      <c r="B113" s="31" t="s">
        <v>48</v>
      </c>
      <c r="C113" s="31" t="s">
        <v>7</v>
      </c>
      <c r="D113" s="18">
        <f>D114</f>
        <v>860000</v>
      </c>
      <c r="E113" s="18">
        <f>E114</f>
        <v>0</v>
      </c>
      <c r="F113" s="18">
        <f>F114</f>
        <v>860000</v>
      </c>
    </row>
    <row r="114" spans="1:6" ht="27" customHeight="1" hidden="1">
      <c r="A114" s="30" t="s">
        <v>158</v>
      </c>
      <c r="B114" s="32" t="s">
        <v>48</v>
      </c>
      <c r="C114" s="32" t="s">
        <v>8</v>
      </c>
      <c r="D114" s="25">
        <v>860000</v>
      </c>
      <c r="E114" s="25"/>
      <c r="F114" s="25">
        <f>D114+E114</f>
        <v>860000</v>
      </c>
    </row>
    <row r="115" spans="1:6" ht="12.75" hidden="1">
      <c r="A115" s="17" t="s">
        <v>167</v>
      </c>
      <c r="B115" s="6" t="s">
        <v>48</v>
      </c>
      <c r="C115" s="6" t="s">
        <v>17</v>
      </c>
      <c r="D115" s="18">
        <f>D116</f>
        <v>1440000</v>
      </c>
      <c r="E115" s="18">
        <f>E116</f>
        <v>0</v>
      </c>
      <c r="F115" s="18">
        <f>F116</f>
        <v>1440000</v>
      </c>
    </row>
    <row r="116" spans="1:6" ht="45" customHeight="1" hidden="1">
      <c r="A116" s="15" t="s">
        <v>168</v>
      </c>
      <c r="B116" s="12" t="s">
        <v>48</v>
      </c>
      <c r="C116" s="12" t="s">
        <v>18</v>
      </c>
      <c r="D116" s="22">
        <v>1440000</v>
      </c>
      <c r="E116" s="25"/>
      <c r="F116" s="25">
        <f>D116+E116</f>
        <v>1440000</v>
      </c>
    </row>
    <row r="117" spans="1:6" ht="40.5" customHeight="1" hidden="1">
      <c r="A117" s="14" t="s">
        <v>49</v>
      </c>
      <c r="B117" s="7" t="s">
        <v>50</v>
      </c>
      <c r="C117" s="7"/>
      <c r="D117" s="18">
        <f>D118+D125</f>
        <v>19735000</v>
      </c>
      <c r="E117" s="18">
        <f>E118+E125</f>
        <v>0</v>
      </c>
      <c r="F117" s="18">
        <f>F118+F125</f>
        <v>19735000</v>
      </c>
    </row>
    <row r="118" spans="1:6" ht="27" customHeight="1" hidden="1">
      <c r="A118" s="17" t="s">
        <v>193</v>
      </c>
      <c r="B118" s="6" t="s">
        <v>51</v>
      </c>
      <c r="C118" s="6"/>
      <c r="D118" s="18">
        <f>D119+D122</f>
        <v>19685000</v>
      </c>
      <c r="E118" s="18">
        <f>E119+E122</f>
        <v>0</v>
      </c>
      <c r="F118" s="18">
        <f>F119+F122</f>
        <v>19685000</v>
      </c>
    </row>
    <row r="119" spans="1:6" ht="27.75" customHeight="1" hidden="1">
      <c r="A119" s="17" t="s">
        <v>194</v>
      </c>
      <c r="B119" s="6" t="s">
        <v>52</v>
      </c>
      <c r="C119" s="6"/>
      <c r="D119" s="18">
        <f aca="true" t="shared" si="18" ref="D119:F120">D120</f>
        <v>4233000</v>
      </c>
      <c r="E119" s="18">
        <f t="shared" si="18"/>
        <v>0</v>
      </c>
      <c r="F119" s="18">
        <f t="shared" si="18"/>
        <v>4233000</v>
      </c>
    </row>
    <row r="120" spans="1:6" ht="25.5" hidden="1">
      <c r="A120" s="17" t="s">
        <v>160</v>
      </c>
      <c r="B120" s="6" t="s">
        <v>52</v>
      </c>
      <c r="C120" s="6" t="s">
        <v>9</v>
      </c>
      <c r="D120" s="18">
        <f t="shared" si="18"/>
        <v>4233000</v>
      </c>
      <c r="E120" s="18">
        <f t="shared" si="18"/>
        <v>0</v>
      </c>
      <c r="F120" s="18">
        <f t="shared" si="18"/>
        <v>4233000</v>
      </c>
    </row>
    <row r="121" spans="1:6" ht="12.75" hidden="1">
      <c r="A121" s="15" t="s">
        <v>190</v>
      </c>
      <c r="B121" s="12" t="s">
        <v>52</v>
      </c>
      <c r="C121" s="12" t="s">
        <v>41</v>
      </c>
      <c r="D121" s="22">
        <v>4233000</v>
      </c>
      <c r="E121" s="25"/>
      <c r="F121" s="25">
        <f>D121+E121</f>
        <v>4233000</v>
      </c>
    </row>
    <row r="122" spans="1:6" ht="12.75" hidden="1">
      <c r="A122" s="17" t="s">
        <v>195</v>
      </c>
      <c r="B122" s="6" t="s">
        <v>53</v>
      </c>
      <c r="C122" s="6"/>
      <c r="D122" s="18">
        <f aca="true" t="shared" si="19" ref="D122:F123">D123</f>
        <v>15452000</v>
      </c>
      <c r="E122" s="18">
        <f t="shared" si="19"/>
        <v>0</v>
      </c>
      <c r="F122" s="18">
        <f t="shared" si="19"/>
        <v>15452000</v>
      </c>
    </row>
    <row r="123" spans="1:6" ht="12.75" hidden="1">
      <c r="A123" s="17" t="s">
        <v>167</v>
      </c>
      <c r="B123" s="6" t="s">
        <v>53</v>
      </c>
      <c r="C123" s="6" t="s">
        <v>17</v>
      </c>
      <c r="D123" s="18">
        <f t="shared" si="19"/>
        <v>15452000</v>
      </c>
      <c r="E123" s="18">
        <f t="shared" si="19"/>
        <v>0</v>
      </c>
      <c r="F123" s="18">
        <f t="shared" si="19"/>
        <v>15452000</v>
      </c>
    </row>
    <row r="124" spans="1:6" ht="44.25" customHeight="1" hidden="1">
      <c r="A124" s="15" t="s">
        <v>168</v>
      </c>
      <c r="B124" s="12" t="s">
        <v>53</v>
      </c>
      <c r="C124" s="12" t="s">
        <v>18</v>
      </c>
      <c r="D124" s="48">
        <v>15452000</v>
      </c>
      <c r="E124" s="53"/>
      <c r="F124" s="53">
        <f>D124+E124</f>
        <v>15452000</v>
      </c>
    </row>
    <row r="125" spans="1:6" ht="53.25" customHeight="1" hidden="1">
      <c r="A125" s="49" t="s">
        <v>280</v>
      </c>
      <c r="B125" s="50" t="s">
        <v>278</v>
      </c>
      <c r="C125" s="51"/>
      <c r="D125" s="52">
        <f>D126</f>
        <v>50000</v>
      </c>
      <c r="E125" s="52">
        <f aca="true" t="shared" si="20" ref="E125:F127">E126</f>
        <v>0</v>
      </c>
      <c r="F125" s="52">
        <f t="shared" si="20"/>
        <v>50000</v>
      </c>
    </row>
    <row r="126" spans="1:6" ht="26.25" customHeight="1" hidden="1">
      <c r="A126" s="49" t="s">
        <v>195</v>
      </c>
      <c r="B126" s="50" t="s">
        <v>279</v>
      </c>
      <c r="C126" s="51"/>
      <c r="D126" s="52">
        <f>D127</f>
        <v>50000</v>
      </c>
      <c r="E126" s="52">
        <f t="shared" si="20"/>
        <v>0</v>
      </c>
      <c r="F126" s="52">
        <f t="shared" si="20"/>
        <v>50000</v>
      </c>
    </row>
    <row r="127" spans="1:6" ht="30.75" customHeight="1" hidden="1">
      <c r="A127" s="49" t="s">
        <v>160</v>
      </c>
      <c r="B127" s="50" t="s">
        <v>279</v>
      </c>
      <c r="C127" s="51" t="s">
        <v>9</v>
      </c>
      <c r="D127" s="52">
        <f>D128</f>
        <v>50000</v>
      </c>
      <c r="E127" s="52">
        <f t="shared" si="20"/>
        <v>0</v>
      </c>
      <c r="F127" s="52">
        <f t="shared" si="20"/>
        <v>50000</v>
      </c>
    </row>
    <row r="128" spans="1:6" ht="30" customHeight="1" hidden="1">
      <c r="A128" s="45" t="s">
        <v>161</v>
      </c>
      <c r="B128" s="46" t="s">
        <v>279</v>
      </c>
      <c r="C128" s="47" t="s">
        <v>10</v>
      </c>
      <c r="D128" s="53">
        <v>50000</v>
      </c>
      <c r="E128" s="53"/>
      <c r="F128" s="53">
        <f>D128+E128</f>
        <v>50000</v>
      </c>
    </row>
    <row r="129" spans="1:6" ht="54" customHeight="1" hidden="1">
      <c r="A129" s="14" t="s">
        <v>141</v>
      </c>
      <c r="B129" s="7" t="s">
        <v>54</v>
      </c>
      <c r="C129" s="7"/>
      <c r="D129" s="18">
        <f>D130</f>
        <v>1118284</v>
      </c>
      <c r="E129" s="18">
        <f>E130</f>
        <v>0</v>
      </c>
      <c r="F129" s="18">
        <f>F130</f>
        <v>1118284</v>
      </c>
    </row>
    <row r="130" spans="1:6" ht="12.75" hidden="1">
      <c r="A130" s="17" t="s">
        <v>196</v>
      </c>
      <c r="B130" s="6" t="s">
        <v>55</v>
      </c>
      <c r="C130" s="6"/>
      <c r="D130" s="18">
        <f>D131+D134+D137+D140</f>
        <v>1118284</v>
      </c>
      <c r="E130" s="18">
        <f>E131+E134+E137+E140</f>
        <v>0</v>
      </c>
      <c r="F130" s="18">
        <f>F131+F134+F137+F140</f>
        <v>1118284</v>
      </c>
    </row>
    <row r="131" spans="1:6" ht="53.25" customHeight="1" hidden="1">
      <c r="A131" s="17" t="s">
        <v>197</v>
      </c>
      <c r="B131" s="6" t="s">
        <v>56</v>
      </c>
      <c r="C131" s="6"/>
      <c r="D131" s="18">
        <f aca="true" t="shared" si="21" ref="D131:F132">D132</f>
        <v>472284</v>
      </c>
      <c r="E131" s="18">
        <f t="shared" si="21"/>
        <v>0</v>
      </c>
      <c r="F131" s="18">
        <f t="shared" si="21"/>
        <v>472284</v>
      </c>
    </row>
    <row r="132" spans="1:6" ht="25.5" hidden="1">
      <c r="A132" s="17" t="s">
        <v>179</v>
      </c>
      <c r="B132" s="6" t="s">
        <v>56</v>
      </c>
      <c r="C132" s="6" t="s">
        <v>7</v>
      </c>
      <c r="D132" s="18">
        <f t="shared" si="21"/>
        <v>472284</v>
      </c>
      <c r="E132" s="18">
        <f t="shared" si="21"/>
        <v>0</v>
      </c>
      <c r="F132" s="18">
        <f t="shared" si="21"/>
        <v>472284</v>
      </c>
    </row>
    <row r="133" spans="1:6" ht="25.5" hidden="1">
      <c r="A133" s="15" t="s">
        <v>158</v>
      </c>
      <c r="B133" s="12" t="s">
        <v>56</v>
      </c>
      <c r="C133" s="12" t="s">
        <v>8</v>
      </c>
      <c r="D133" s="22">
        <v>472284</v>
      </c>
      <c r="E133" s="25"/>
      <c r="F133" s="25">
        <f>D133+E133</f>
        <v>472284</v>
      </c>
    </row>
    <row r="134" spans="1:6" ht="53.25" customHeight="1" hidden="1">
      <c r="A134" s="17" t="s">
        <v>268</v>
      </c>
      <c r="B134" s="6" t="s">
        <v>113</v>
      </c>
      <c r="C134" s="6"/>
      <c r="D134" s="18">
        <f aca="true" t="shared" si="22" ref="D134:F135">D135</f>
        <v>50000</v>
      </c>
      <c r="E134" s="18">
        <f t="shared" si="22"/>
        <v>0</v>
      </c>
      <c r="F134" s="18">
        <f t="shared" si="22"/>
        <v>50000</v>
      </c>
    </row>
    <row r="135" spans="1:6" ht="25.5" hidden="1">
      <c r="A135" s="17" t="s">
        <v>179</v>
      </c>
      <c r="B135" s="6" t="s">
        <v>113</v>
      </c>
      <c r="C135" s="6" t="s">
        <v>7</v>
      </c>
      <c r="D135" s="18">
        <f t="shared" si="22"/>
        <v>50000</v>
      </c>
      <c r="E135" s="18">
        <f t="shared" si="22"/>
        <v>0</v>
      </c>
      <c r="F135" s="18">
        <f t="shared" si="22"/>
        <v>50000</v>
      </c>
    </row>
    <row r="136" spans="1:6" ht="25.5" hidden="1">
      <c r="A136" s="15" t="s">
        <v>158</v>
      </c>
      <c r="B136" s="12" t="s">
        <v>113</v>
      </c>
      <c r="C136" s="12" t="s">
        <v>8</v>
      </c>
      <c r="D136" s="22">
        <v>50000</v>
      </c>
      <c r="E136" s="25"/>
      <c r="F136" s="25">
        <f>D136+E136</f>
        <v>50000</v>
      </c>
    </row>
    <row r="137" spans="1:6" ht="25.5" hidden="1">
      <c r="A137" s="17" t="s">
        <v>269</v>
      </c>
      <c r="B137" s="6" t="s">
        <v>115</v>
      </c>
      <c r="C137" s="6"/>
      <c r="D137" s="18">
        <f aca="true" t="shared" si="23" ref="D137:F138">D138</f>
        <v>410000</v>
      </c>
      <c r="E137" s="18">
        <f t="shared" si="23"/>
        <v>0</v>
      </c>
      <c r="F137" s="18">
        <f t="shared" si="23"/>
        <v>410000</v>
      </c>
    </row>
    <row r="138" spans="1:6" ht="25.5" hidden="1">
      <c r="A138" s="17" t="s">
        <v>179</v>
      </c>
      <c r="B138" s="6" t="s">
        <v>115</v>
      </c>
      <c r="C138" s="6" t="s">
        <v>7</v>
      </c>
      <c r="D138" s="18">
        <f t="shared" si="23"/>
        <v>410000</v>
      </c>
      <c r="E138" s="18">
        <f t="shared" si="23"/>
        <v>0</v>
      </c>
      <c r="F138" s="18">
        <f t="shared" si="23"/>
        <v>410000</v>
      </c>
    </row>
    <row r="139" spans="1:6" ht="25.5" hidden="1">
      <c r="A139" s="15" t="s">
        <v>158</v>
      </c>
      <c r="B139" s="12" t="s">
        <v>115</v>
      </c>
      <c r="C139" s="12" t="s">
        <v>8</v>
      </c>
      <c r="D139" s="22">
        <v>410000</v>
      </c>
      <c r="E139" s="25"/>
      <c r="F139" s="25">
        <f>D139+E139</f>
        <v>410000</v>
      </c>
    </row>
    <row r="140" spans="1:6" ht="120" customHeight="1" hidden="1">
      <c r="A140" s="20" t="s">
        <v>183</v>
      </c>
      <c r="B140" s="6" t="s">
        <v>142</v>
      </c>
      <c r="C140" s="6"/>
      <c r="D140" s="18">
        <f aca="true" t="shared" si="24" ref="D140:F141">D141</f>
        <v>186000</v>
      </c>
      <c r="E140" s="18">
        <f t="shared" si="24"/>
        <v>0</v>
      </c>
      <c r="F140" s="18">
        <f t="shared" si="24"/>
        <v>186000</v>
      </c>
    </row>
    <row r="141" spans="1:6" ht="27" customHeight="1" hidden="1">
      <c r="A141" s="17" t="s">
        <v>179</v>
      </c>
      <c r="B141" s="6" t="s">
        <v>142</v>
      </c>
      <c r="C141" s="6" t="s">
        <v>7</v>
      </c>
      <c r="D141" s="18">
        <f t="shared" si="24"/>
        <v>186000</v>
      </c>
      <c r="E141" s="18">
        <f t="shared" si="24"/>
        <v>0</v>
      </c>
      <c r="F141" s="18">
        <f t="shared" si="24"/>
        <v>186000</v>
      </c>
    </row>
    <row r="142" spans="1:6" ht="28.5" customHeight="1" hidden="1">
      <c r="A142" s="15" t="s">
        <v>158</v>
      </c>
      <c r="B142" s="12" t="s">
        <v>142</v>
      </c>
      <c r="C142" s="12" t="s">
        <v>8</v>
      </c>
      <c r="D142" s="22">
        <v>186000</v>
      </c>
      <c r="E142" s="25"/>
      <c r="F142" s="25">
        <f>D142+E142</f>
        <v>186000</v>
      </c>
    </row>
    <row r="143" spans="1:6" ht="40.5" customHeight="1" hidden="1">
      <c r="A143" s="14" t="s">
        <v>143</v>
      </c>
      <c r="B143" s="7" t="s">
        <v>57</v>
      </c>
      <c r="C143" s="7"/>
      <c r="D143" s="18">
        <f>D144</f>
        <v>44737798</v>
      </c>
      <c r="E143" s="18">
        <f>E144</f>
        <v>0</v>
      </c>
      <c r="F143" s="18">
        <f>F144</f>
        <v>44737798</v>
      </c>
    </row>
    <row r="144" spans="1:6" ht="44.25" customHeight="1" hidden="1">
      <c r="A144" s="17" t="s">
        <v>184</v>
      </c>
      <c r="B144" s="6" t="s">
        <v>58</v>
      </c>
      <c r="C144" s="6"/>
      <c r="D144" s="18">
        <f>D145+D148+D151+D156</f>
        <v>44737798</v>
      </c>
      <c r="E144" s="18">
        <f>E145+E148+E151+E156</f>
        <v>0</v>
      </c>
      <c r="F144" s="18">
        <f>F145+F148+F151+F156</f>
        <v>44737798</v>
      </c>
    </row>
    <row r="145" spans="1:6" ht="12.75" hidden="1">
      <c r="A145" s="17" t="s">
        <v>185</v>
      </c>
      <c r="B145" s="6" t="s">
        <v>59</v>
      </c>
      <c r="C145" s="6"/>
      <c r="D145" s="18">
        <f aca="true" t="shared" si="25" ref="D145:F146">D146</f>
        <v>18230000</v>
      </c>
      <c r="E145" s="18">
        <f t="shared" si="25"/>
        <v>0</v>
      </c>
      <c r="F145" s="18">
        <f t="shared" si="25"/>
        <v>18230000</v>
      </c>
    </row>
    <row r="146" spans="1:6" ht="25.5" hidden="1">
      <c r="A146" s="17" t="s">
        <v>179</v>
      </c>
      <c r="B146" s="6" t="s">
        <v>59</v>
      </c>
      <c r="C146" s="6" t="s">
        <v>7</v>
      </c>
      <c r="D146" s="18">
        <f t="shared" si="25"/>
        <v>18230000</v>
      </c>
      <c r="E146" s="18">
        <f t="shared" si="25"/>
        <v>0</v>
      </c>
      <c r="F146" s="18">
        <f t="shared" si="25"/>
        <v>18230000</v>
      </c>
    </row>
    <row r="147" spans="1:6" ht="25.5" hidden="1">
      <c r="A147" s="15" t="s">
        <v>158</v>
      </c>
      <c r="B147" s="12" t="s">
        <v>59</v>
      </c>
      <c r="C147" s="12" t="s">
        <v>8</v>
      </c>
      <c r="D147" s="22">
        <v>18230000</v>
      </c>
      <c r="E147" s="25"/>
      <c r="F147" s="25">
        <f>D147+E147</f>
        <v>18230000</v>
      </c>
    </row>
    <row r="148" spans="1:6" ht="12.75" hidden="1">
      <c r="A148" s="17" t="s">
        <v>186</v>
      </c>
      <c r="B148" s="6" t="s">
        <v>60</v>
      </c>
      <c r="C148" s="6"/>
      <c r="D148" s="18">
        <f aca="true" t="shared" si="26" ref="D148:F149">D149</f>
        <v>3300000</v>
      </c>
      <c r="E148" s="18">
        <f t="shared" si="26"/>
        <v>0</v>
      </c>
      <c r="F148" s="18">
        <f t="shared" si="26"/>
        <v>3300000</v>
      </c>
    </row>
    <row r="149" spans="1:6" ht="25.5" hidden="1">
      <c r="A149" s="17" t="s">
        <v>179</v>
      </c>
      <c r="B149" s="6" t="s">
        <v>60</v>
      </c>
      <c r="C149" s="6" t="s">
        <v>7</v>
      </c>
      <c r="D149" s="18">
        <f t="shared" si="26"/>
        <v>3300000</v>
      </c>
      <c r="E149" s="18">
        <f t="shared" si="26"/>
        <v>0</v>
      </c>
      <c r="F149" s="18">
        <f t="shared" si="26"/>
        <v>3300000</v>
      </c>
    </row>
    <row r="150" spans="1:6" ht="25.5" hidden="1">
      <c r="A150" s="15" t="s">
        <v>158</v>
      </c>
      <c r="B150" s="12" t="s">
        <v>60</v>
      </c>
      <c r="C150" s="12" t="s">
        <v>8</v>
      </c>
      <c r="D150" s="22">
        <v>3300000</v>
      </c>
      <c r="E150" s="25"/>
      <c r="F150" s="25">
        <f>D150+E150</f>
        <v>3300000</v>
      </c>
    </row>
    <row r="151" spans="1:6" ht="12.75" hidden="1">
      <c r="A151" s="17" t="s">
        <v>187</v>
      </c>
      <c r="B151" s="6" t="s">
        <v>61</v>
      </c>
      <c r="C151" s="6"/>
      <c r="D151" s="18">
        <f>D152+D154</f>
        <v>3160000</v>
      </c>
      <c r="E151" s="18">
        <f>E152+E154</f>
        <v>0</v>
      </c>
      <c r="F151" s="18">
        <f>F152+F154</f>
        <v>3160000</v>
      </c>
    </row>
    <row r="152" spans="1:6" ht="26.25" customHeight="1" hidden="1">
      <c r="A152" s="17" t="s">
        <v>179</v>
      </c>
      <c r="B152" s="6" t="s">
        <v>61</v>
      </c>
      <c r="C152" s="6" t="s">
        <v>7</v>
      </c>
      <c r="D152" s="18">
        <f>D153</f>
        <v>2060000</v>
      </c>
      <c r="E152" s="18">
        <f>E153</f>
        <v>0</v>
      </c>
      <c r="F152" s="18">
        <f>F153</f>
        <v>2060000</v>
      </c>
    </row>
    <row r="153" spans="1:6" ht="25.5" hidden="1">
      <c r="A153" s="15" t="s">
        <v>158</v>
      </c>
      <c r="B153" s="12" t="s">
        <v>61</v>
      </c>
      <c r="C153" s="12" t="s">
        <v>8</v>
      </c>
      <c r="D153" s="22">
        <v>2060000</v>
      </c>
      <c r="E153" s="25"/>
      <c r="F153" s="25">
        <f>D153+E153</f>
        <v>2060000</v>
      </c>
    </row>
    <row r="154" spans="1:6" ht="12.75" hidden="1">
      <c r="A154" s="17" t="s">
        <v>167</v>
      </c>
      <c r="B154" s="6" t="s">
        <v>61</v>
      </c>
      <c r="C154" s="6" t="s">
        <v>17</v>
      </c>
      <c r="D154" s="18">
        <f>D155</f>
        <v>1100000</v>
      </c>
      <c r="E154" s="18">
        <f>E155</f>
        <v>0</v>
      </c>
      <c r="F154" s="18">
        <f>F155</f>
        <v>1100000</v>
      </c>
    </row>
    <row r="155" spans="1:6" ht="43.5" customHeight="1" hidden="1">
      <c r="A155" s="15" t="s">
        <v>168</v>
      </c>
      <c r="B155" s="12" t="s">
        <v>61</v>
      </c>
      <c r="C155" s="12" t="s">
        <v>18</v>
      </c>
      <c r="D155" s="22">
        <v>1100000</v>
      </c>
      <c r="E155" s="25"/>
      <c r="F155" s="25">
        <f>D155+E155</f>
        <v>1100000</v>
      </c>
    </row>
    <row r="156" spans="1:6" ht="12.75" hidden="1">
      <c r="A156" s="17" t="s">
        <v>267</v>
      </c>
      <c r="B156" s="6" t="s">
        <v>62</v>
      </c>
      <c r="C156" s="6"/>
      <c r="D156" s="18">
        <f>D157+D159</f>
        <v>20047798</v>
      </c>
      <c r="E156" s="18">
        <f>E157+E159</f>
        <v>0</v>
      </c>
      <c r="F156" s="18">
        <f>F157+F159</f>
        <v>20047798</v>
      </c>
    </row>
    <row r="157" spans="1:6" ht="27" customHeight="1" hidden="1">
      <c r="A157" s="17" t="s">
        <v>179</v>
      </c>
      <c r="B157" s="6" t="s">
        <v>62</v>
      </c>
      <c r="C157" s="6" t="s">
        <v>7</v>
      </c>
      <c r="D157" s="18">
        <f>D158</f>
        <v>19547798</v>
      </c>
      <c r="E157" s="18">
        <f>E158</f>
        <v>0</v>
      </c>
      <c r="F157" s="18">
        <f>F158</f>
        <v>19547798</v>
      </c>
    </row>
    <row r="158" spans="1:6" ht="25.5" hidden="1">
      <c r="A158" s="15" t="s">
        <v>158</v>
      </c>
      <c r="B158" s="12" t="s">
        <v>62</v>
      </c>
      <c r="C158" s="12" t="s">
        <v>8</v>
      </c>
      <c r="D158" s="22">
        <v>19547798</v>
      </c>
      <c r="E158" s="25"/>
      <c r="F158" s="25">
        <f>D158+E158</f>
        <v>19547798</v>
      </c>
    </row>
    <row r="159" spans="1:6" ht="12.75" hidden="1">
      <c r="A159" s="17" t="s">
        <v>167</v>
      </c>
      <c r="B159" s="6" t="s">
        <v>62</v>
      </c>
      <c r="C159" s="6" t="s">
        <v>17</v>
      </c>
      <c r="D159" s="18">
        <f>D160</f>
        <v>500000</v>
      </c>
      <c r="E159" s="18">
        <f>E160</f>
        <v>0</v>
      </c>
      <c r="F159" s="18">
        <f>F160</f>
        <v>500000</v>
      </c>
    </row>
    <row r="160" spans="1:6" ht="45" customHeight="1" hidden="1">
      <c r="A160" s="15" t="s">
        <v>168</v>
      </c>
      <c r="B160" s="12" t="s">
        <v>62</v>
      </c>
      <c r="C160" s="12" t="s">
        <v>18</v>
      </c>
      <c r="D160" s="22">
        <v>500000</v>
      </c>
      <c r="E160" s="25"/>
      <c r="F160" s="25">
        <f>D160+E160</f>
        <v>500000</v>
      </c>
    </row>
    <row r="161" spans="1:6" ht="42" customHeight="1" hidden="1">
      <c r="A161" s="14" t="s">
        <v>144</v>
      </c>
      <c r="B161" s="7" t="s">
        <v>63</v>
      </c>
      <c r="C161" s="7"/>
      <c r="D161" s="18">
        <f aca="true" t="shared" si="27" ref="D161:F164">D162</f>
        <v>150000</v>
      </c>
      <c r="E161" s="18">
        <f t="shared" si="27"/>
        <v>0</v>
      </c>
      <c r="F161" s="18">
        <f t="shared" si="27"/>
        <v>150000</v>
      </c>
    </row>
    <row r="162" spans="1:6" ht="25.5" hidden="1">
      <c r="A162" s="17" t="s">
        <v>265</v>
      </c>
      <c r="B162" s="6" t="s">
        <v>64</v>
      </c>
      <c r="C162" s="6"/>
      <c r="D162" s="18">
        <f t="shared" si="27"/>
        <v>150000</v>
      </c>
      <c r="E162" s="18">
        <f t="shared" si="27"/>
        <v>0</v>
      </c>
      <c r="F162" s="18">
        <f t="shared" si="27"/>
        <v>150000</v>
      </c>
    </row>
    <row r="163" spans="1:6" ht="38.25" hidden="1">
      <c r="A163" s="17" t="s">
        <v>266</v>
      </c>
      <c r="B163" s="6" t="s">
        <v>65</v>
      </c>
      <c r="C163" s="6"/>
      <c r="D163" s="18">
        <f t="shared" si="27"/>
        <v>150000</v>
      </c>
      <c r="E163" s="18">
        <f t="shared" si="27"/>
        <v>0</v>
      </c>
      <c r="F163" s="18">
        <f t="shared" si="27"/>
        <v>150000</v>
      </c>
    </row>
    <row r="164" spans="1:6" ht="25.5" hidden="1">
      <c r="A164" s="17" t="s">
        <v>160</v>
      </c>
      <c r="B164" s="6" t="s">
        <v>65</v>
      </c>
      <c r="C164" s="6" t="s">
        <v>9</v>
      </c>
      <c r="D164" s="18">
        <f t="shared" si="27"/>
        <v>150000</v>
      </c>
      <c r="E164" s="18">
        <f t="shared" si="27"/>
        <v>0</v>
      </c>
      <c r="F164" s="18">
        <f t="shared" si="27"/>
        <v>150000</v>
      </c>
    </row>
    <row r="165" spans="1:6" ht="30.75" customHeight="1" hidden="1">
      <c r="A165" s="15" t="s">
        <v>161</v>
      </c>
      <c r="B165" s="12" t="s">
        <v>65</v>
      </c>
      <c r="C165" s="12" t="s">
        <v>10</v>
      </c>
      <c r="D165" s="22">
        <v>150000</v>
      </c>
      <c r="E165" s="25"/>
      <c r="F165" s="25">
        <f>D165+E165</f>
        <v>150000</v>
      </c>
    </row>
    <row r="166" spans="1:6" ht="39.75" customHeight="1" hidden="1">
      <c r="A166" s="14" t="s">
        <v>145</v>
      </c>
      <c r="B166" s="7" t="s">
        <v>66</v>
      </c>
      <c r="C166" s="7"/>
      <c r="D166" s="18">
        <f>D167</f>
        <v>1400000</v>
      </c>
      <c r="E166" s="18">
        <f>E167</f>
        <v>0</v>
      </c>
      <c r="F166" s="18">
        <f>F167</f>
        <v>1400000</v>
      </c>
    </row>
    <row r="167" spans="1:6" ht="53.25" customHeight="1" hidden="1">
      <c r="A167" s="17" t="s">
        <v>218</v>
      </c>
      <c r="B167" s="6" t="s">
        <v>67</v>
      </c>
      <c r="C167" s="6"/>
      <c r="D167" s="18">
        <f>D168+D171</f>
        <v>1400000</v>
      </c>
      <c r="E167" s="18">
        <f>E168+E171</f>
        <v>0</v>
      </c>
      <c r="F167" s="18">
        <f>F168+F171</f>
        <v>1400000</v>
      </c>
    </row>
    <row r="168" spans="1:6" ht="31.5" customHeight="1">
      <c r="A168" s="35" t="s">
        <v>219</v>
      </c>
      <c r="B168" s="33" t="s">
        <v>220</v>
      </c>
      <c r="C168" s="33"/>
      <c r="D168" s="18">
        <f aca="true" t="shared" si="28" ref="D168:F169">D169</f>
        <v>500000</v>
      </c>
      <c r="E168" s="18">
        <f t="shared" si="28"/>
        <v>-500000</v>
      </c>
      <c r="F168" s="18">
        <f t="shared" si="28"/>
        <v>0</v>
      </c>
    </row>
    <row r="169" spans="1:6" ht="17.25" customHeight="1">
      <c r="A169" s="35" t="s">
        <v>167</v>
      </c>
      <c r="B169" s="33" t="s">
        <v>220</v>
      </c>
      <c r="C169" s="33" t="s">
        <v>17</v>
      </c>
      <c r="D169" s="18">
        <f t="shared" si="28"/>
        <v>500000</v>
      </c>
      <c r="E169" s="18">
        <f t="shared" si="28"/>
        <v>-500000</v>
      </c>
      <c r="F169" s="18">
        <f t="shared" si="28"/>
        <v>0</v>
      </c>
    </row>
    <row r="170" spans="1:6" ht="44.25" customHeight="1">
      <c r="A170" s="36" t="s">
        <v>168</v>
      </c>
      <c r="B170" s="34" t="s">
        <v>220</v>
      </c>
      <c r="C170" s="34" t="s">
        <v>18</v>
      </c>
      <c r="D170" s="25">
        <v>500000</v>
      </c>
      <c r="E170" s="25">
        <v>-500000</v>
      </c>
      <c r="F170" s="25">
        <f>D170+E170</f>
        <v>0</v>
      </c>
    </row>
    <row r="171" spans="1:6" ht="17.25" customHeight="1">
      <c r="A171" s="17" t="s">
        <v>188</v>
      </c>
      <c r="B171" s="6" t="s">
        <v>105</v>
      </c>
      <c r="C171" s="6"/>
      <c r="D171" s="18">
        <f aca="true" t="shared" si="29" ref="D171:F172">D172</f>
        <v>900000</v>
      </c>
      <c r="E171" s="59" t="str">
        <f t="shared" si="29"/>
        <v>+500 000,00</v>
      </c>
      <c r="F171" s="18">
        <f t="shared" si="29"/>
        <v>1400000</v>
      </c>
    </row>
    <row r="172" spans="1:6" ht="12.75">
      <c r="A172" s="17" t="s">
        <v>167</v>
      </c>
      <c r="B172" s="6" t="s">
        <v>105</v>
      </c>
      <c r="C172" s="6" t="s">
        <v>17</v>
      </c>
      <c r="D172" s="18">
        <f t="shared" si="29"/>
        <v>900000</v>
      </c>
      <c r="E172" s="59" t="str">
        <f t="shared" si="29"/>
        <v>+500 000,00</v>
      </c>
      <c r="F172" s="18">
        <f t="shared" si="29"/>
        <v>1400000</v>
      </c>
    </row>
    <row r="173" spans="1:6" ht="43.5" customHeight="1">
      <c r="A173" s="15" t="s">
        <v>168</v>
      </c>
      <c r="B173" s="12" t="s">
        <v>105</v>
      </c>
      <c r="C173" s="12" t="s">
        <v>18</v>
      </c>
      <c r="D173" s="22">
        <v>900000</v>
      </c>
      <c r="E173" s="58" t="s">
        <v>286</v>
      </c>
      <c r="F173" s="25">
        <f>D173+E173</f>
        <v>1400000</v>
      </c>
    </row>
    <row r="174" spans="1:6" ht="25.5">
      <c r="A174" s="14" t="s">
        <v>68</v>
      </c>
      <c r="B174" s="7" t="s">
        <v>69</v>
      </c>
      <c r="C174" s="7"/>
      <c r="D174" s="18">
        <f>D175+D182</f>
        <v>30107410.87</v>
      </c>
      <c r="E174" s="67" t="s">
        <v>301</v>
      </c>
      <c r="F174" s="18">
        <f>F175+F182</f>
        <v>70627126.32</v>
      </c>
    </row>
    <row r="175" spans="1:6" ht="12.75">
      <c r="A175" s="17" t="s">
        <v>221</v>
      </c>
      <c r="B175" s="6" t="s">
        <v>70</v>
      </c>
      <c r="C175" s="6"/>
      <c r="D175" s="18">
        <f>D176+D179</f>
        <v>30107410.87</v>
      </c>
      <c r="E175" s="67" t="s">
        <v>304</v>
      </c>
      <c r="F175" s="18">
        <f>F176+F179</f>
        <v>31375131.16</v>
      </c>
    </row>
    <row r="176" spans="1:6" ht="53.25" customHeight="1">
      <c r="A176" s="17" t="s">
        <v>222</v>
      </c>
      <c r="B176" s="6" t="s">
        <v>71</v>
      </c>
      <c r="C176" s="6"/>
      <c r="D176" s="18">
        <f aca="true" t="shared" si="30" ref="D176:F177">D177</f>
        <v>20633410.87</v>
      </c>
      <c r="E176" s="59" t="str">
        <f t="shared" si="30"/>
        <v>+1 741 720,29</v>
      </c>
      <c r="F176" s="18">
        <f t="shared" si="30"/>
        <v>22375131.16</v>
      </c>
    </row>
    <row r="177" spans="1:6" ht="25.5">
      <c r="A177" s="17" t="s">
        <v>179</v>
      </c>
      <c r="B177" s="6" t="s">
        <v>71</v>
      </c>
      <c r="C177" s="6" t="s">
        <v>7</v>
      </c>
      <c r="D177" s="18">
        <f t="shared" si="30"/>
        <v>20633410.87</v>
      </c>
      <c r="E177" s="59" t="str">
        <f t="shared" si="30"/>
        <v>+1 741 720,29</v>
      </c>
      <c r="F177" s="18">
        <f t="shared" si="30"/>
        <v>22375131.16</v>
      </c>
    </row>
    <row r="178" spans="1:6" ht="25.5">
      <c r="A178" s="15" t="s">
        <v>158</v>
      </c>
      <c r="B178" s="12" t="s">
        <v>71</v>
      </c>
      <c r="C178" s="12" t="s">
        <v>8</v>
      </c>
      <c r="D178" s="22">
        <v>20633410.87</v>
      </c>
      <c r="E178" s="58" t="s">
        <v>303</v>
      </c>
      <c r="F178" s="25">
        <f>D178+E178</f>
        <v>22375131.16</v>
      </c>
    </row>
    <row r="179" spans="1:6" ht="25.5">
      <c r="A179" s="17" t="s">
        <v>223</v>
      </c>
      <c r="B179" s="6" t="s">
        <v>114</v>
      </c>
      <c r="C179" s="6"/>
      <c r="D179" s="18">
        <f aca="true" t="shared" si="31" ref="D179:F180">D180</f>
        <v>9474000</v>
      </c>
      <c r="E179" s="18">
        <f t="shared" si="31"/>
        <v>-474000</v>
      </c>
      <c r="F179" s="18">
        <f t="shared" si="31"/>
        <v>9000000</v>
      </c>
    </row>
    <row r="180" spans="1:6" ht="25.5">
      <c r="A180" s="17" t="s">
        <v>179</v>
      </c>
      <c r="B180" s="6" t="s">
        <v>114</v>
      </c>
      <c r="C180" s="6" t="s">
        <v>7</v>
      </c>
      <c r="D180" s="18">
        <f t="shared" si="31"/>
        <v>9474000</v>
      </c>
      <c r="E180" s="18">
        <f t="shared" si="31"/>
        <v>-474000</v>
      </c>
      <c r="F180" s="18">
        <f t="shared" si="31"/>
        <v>9000000</v>
      </c>
    </row>
    <row r="181" spans="1:6" ht="25.5">
      <c r="A181" s="15" t="s">
        <v>158</v>
      </c>
      <c r="B181" s="12" t="s">
        <v>114</v>
      </c>
      <c r="C181" s="65" t="s">
        <v>8</v>
      </c>
      <c r="D181" s="54">
        <v>9474000</v>
      </c>
      <c r="E181" s="25">
        <v>-474000</v>
      </c>
      <c r="F181" s="25">
        <f>D181+E181</f>
        <v>9000000</v>
      </c>
    </row>
    <row r="182" spans="1:6" ht="12.75">
      <c r="A182" s="49" t="s">
        <v>291</v>
      </c>
      <c r="B182" s="50" t="s">
        <v>292</v>
      </c>
      <c r="C182" s="50"/>
      <c r="D182" s="52">
        <f aca="true" t="shared" si="32" ref="D182:F183">D183</f>
        <v>0</v>
      </c>
      <c r="E182" s="52" t="str">
        <f t="shared" si="32"/>
        <v>+39 251 995,16</v>
      </c>
      <c r="F182" s="52">
        <f t="shared" si="32"/>
        <v>39251995.16</v>
      </c>
    </row>
    <row r="183" spans="1:6" ht="42" customHeight="1">
      <c r="A183" s="49" t="s">
        <v>293</v>
      </c>
      <c r="B183" s="50" t="s">
        <v>294</v>
      </c>
      <c r="C183" s="51"/>
      <c r="D183" s="52">
        <f t="shared" si="32"/>
        <v>0</v>
      </c>
      <c r="E183" s="52" t="str">
        <f t="shared" si="32"/>
        <v>+39 251 995,16</v>
      </c>
      <c r="F183" s="52">
        <f t="shared" si="32"/>
        <v>39251995.16</v>
      </c>
    </row>
    <row r="184" spans="1:6" ht="25.5">
      <c r="A184" s="49" t="s">
        <v>295</v>
      </c>
      <c r="B184" s="50" t="s">
        <v>294</v>
      </c>
      <c r="C184" s="50" t="s">
        <v>7</v>
      </c>
      <c r="D184" s="52">
        <f>D185+D186</f>
        <v>0</v>
      </c>
      <c r="E184" s="66" t="s">
        <v>300</v>
      </c>
      <c r="F184" s="52">
        <f>F185+F186</f>
        <v>39251995.16</v>
      </c>
    </row>
    <row r="185" spans="1:6" ht="27" customHeight="1">
      <c r="A185" s="45" t="s">
        <v>296</v>
      </c>
      <c r="B185" s="46" t="s">
        <v>294</v>
      </c>
      <c r="C185" s="46" t="s">
        <v>8</v>
      </c>
      <c r="D185" s="54"/>
      <c r="E185" s="58" t="s">
        <v>298</v>
      </c>
      <c r="F185" s="25">
        <f>D185+E185</f>
        <v>37108499.05</v>
      </c>
    </row>
    <row r="186" spans="1:6" ht="27" customHeight="1">
      <c r="A186" s="45" t="s">
        <v>297</v>
      </c>
      <c r="B186" s="46" t="s">
        <v>294</v>
      </c>
      <c r="C186" s="46" t="s">
        <v>8</v>
      </c>
      <c r="D186" s="54"/>
      <c r="E186" s="58" t="s">
        <v>299</v>
      </c>
      <c r="F186" s="25">
        <f>D186+E186</f>
        <v>2143496.11</v>
      </c>
    </row>
    <row r="187" spans="1:6" ht="44.25" customHeight="1">
      <c r="A187" s="14" t="s">
        <v>146</v>
      </c>
      <c r="B187" s="7" t="s">
        <v>72</v>
      </c>
      <c r="C187" s="7"/>
      <c r="D187" s="18">
        <f>D188+D199+D210+D214+D222+D226+D230+D234+D240+D244+D248</f>
        <v>43106439.2</v>
      </c>
      <c r="E187" s="59" t="str">
        <f>E230</f>
        <v>+687 456,00</v>
      </c>
      <c r="F187" s="18">
        <f>F188+F199+F210+F214+F222+F226+F230+F234+F240+F244+F248</f>
        <v>43793895.2</v>
      </c>
    </row>
    <row r="188" spans="1:6" ht="25.5" hidden="1">
      <c r="A188" s="17" t="s">
        <v>263</v>
      </c>
      <c r="B188" s="6" t="s">
        <v>73</v>
      </c>
      <c r="C188" s="6"/>
      <c r="D188" s="18">
        <f>D189+D196</f>
        <v>26475705</v>
      </c>
      <c r="E188" s="18">
        <f>E189+E196</f>
        <v>0</v>
      </c>
      <c r="F188" s="18">
        <f>F189+F196</f>
        <v>26475705</v>
      </c>
    </row>
    <row r="189" spans="1:6" ht="12.75" hidden="1">
      <c r="A189" s="17" t="s">
        <v>245</v>
      </c>
      <c r="B189" s="6" t="s">
        <v>74</v>
      </c>
      <c r="C189" s="6"/>
      <c r="D189" s="18">
        <f>D190+D192+D194</f>
        <v>25665861</v>
      </c>
      <c r="E189" s="18">
        <f>E190+E192+E194</f>
        <v>0</v>
      </c>
      <c r="F189" s="18">
        <f>F190+F192+F194</f>
        <v>25665861</v>
      </c>
    </row>
    <row r="190" spans="1:6" ht="69.75" customHeight="1" hidden="1">
      <c r="A190" s="17" t="s">
        <v>230</v>
      </c>
      <c r="B190" s="6" t="s">
        <v>74</v>
      </c>
      <c r="C190" s="6" t="s">
        <v>42</v>
      </c>
      <c r="D190" s="18">
        <f>D191</f>
        <v>21098861</v>
      </c>
      <c r="E190" s="18">
        <f>E191</f>
        <v>0</v>
      </c>
      <c r="F190" s="18">
        <f>F191</f>
        <v>21098861</v>
      </c>
    </row>
    <row r="191" spans="1:6" ht="12.75" hidden="1">
      <c r="A191" s="15" t="s">
        <v>231</v>
      </c>
      <c r="B191" s="12" t="s">
        <v>74</v>
      </c>
      <c r="C191" s="12" t="s">
        <v>75</v>
      </c>
      <c r="D191" s="22">
        <v>21098861</v>
      </c>
      <c r="E191" s="25"/>
      <c r="F191" s="25">
        <f>D191+E191</f>
        <v>21098861</v>
      </c>
    </row>
    <row r="192" spans="1:6" ht="25.5" hidden="1">
      <c r="A192" s="17" t="s">
        <v>179</v>
      </c>
      <c r="B192" s="6" t="s">
        <v>74</v>
      </c>
      <c r="C192" s="6" t="s">
        <v>7</v>
      </c>
      <c r="D192" s="18">
        <f>D193</f>
        <v>4534000</v>
      </c>
      <c r="E192" s="18">
        <f>E193</f>
        <v>0</v>
      </c>
      <c r="F192" s="18">
        <f>F193</f>
        <v>4534000</v>
      </c>
    </row>
    <row r="193" spans="1:6" ht="25.5" hidden="1">
      <c r="A193" s="15" t="s">
        <v>158</v>
      </c>
      <c r="B193" s="12" t="s">
        <v>74</v>
      </c>
      <c r="C193" s="12" t="s">
        <v>8</v>
      </c>
      <c r="D193" s="22">
        <v>4534000</v>
      </c>
      <c r="E193" s="25"/>
      <c r="F193" s="25">
        <f>D193+E193</f>
        <v>4534000</v>
      </c>
    </row>
    <row r="194" spans="1:6" ht="12.75" hidden="1">
      <c r="A194" s="17" t="s">
        <v>167</v>
      </c>
      <c r="B194" s="6" t="s">
        <v>74</v>
      </c>
      <c r="C194" s="6" t="s">
        <v>17</v>
      </c>
      <c r="D194" s="18">
        <f>D195</f>
        <v>33000</v>
      </c>
      <c r="E194" s="18">
        <f>E195</f>
        <v>0</v>
      </c>
      <c r="F194" s="18">
        <f>F195</f>
        <v>33000</v>
      </c>
    </row>
    <row r="195" spans="1:6" ht="12.75" hidden="1">
      <c r="A195" s="15" t="s">
        <v>207</v>
      </c>
      <c r="B195" s="12" t="s">
        <v>74</v>
      </c>
      <c r="C195" s="12" t="s">
        <v>44</v>
      </c>
      <c r="D195" s="22">
        <v>33000</v>
      </c>
      <c r="E195" s="25"/>
      <c r="F195" s="25">
        <f>D195+E195</f>
        <v>33000</v>
      </c>
    </row>
    <row r="196" spans="1:6" ht="25.5" hidden="1">
      <c r="A196" s="17" t="s">
        <v>264</v>
      </c>
      <c r="B196" s="6" t="s">
        <v>76</v>
      </c>
      <c r="C196" s="6"/>
      <c r="D196" s="18">
        <f aca="true" t="shared" si="33" ref="D196:F197">D197</f>
        <v>809844</v>
      </c>
      <c r="E196" s="18">
        <f t="shared" si="33"/>
        <v>0</v>
      </c>
      <c r="F196" s="18">
        <f t="shared" si="33"/>
        <v>809844</v>
      </c>
    </row>
    <row r="197" spans="1:6" ht="66" customHeight="1" hidden="1">
      <c r="A197" s="17" t="s">
        <v>230</v>
      </c>
      <c r="B197" s="6" t="s">
        <v>76</v>
      </c>
      <c r="C197" s="6" t="s">
        <v>42</v>
      </c>
      <c r="D197" s="18">
        <f t="shared" si="33"/>
        <v>809844</v>
      </c>
      <c r="E197" s="18">
        <f t="shared" si="33"/>
        <v>0</v>
      </c>
      <c r="F197" s="18">
        <f t="shared" si="33"/>
        <v>809844</v>
      </c>
    </row>
    <row r="198" spans="1:6" ht="12.75" hidden="1">
      <c r="A198" s="15" t="s">
        <v>231</v>
      </c>
      <c r="B198" s="12" t="s">
        <v>76</v>
      </c>
      <c r="C198" s="12" t="s">
        <v>75</v>
      </c>
      <c r="D198" s="22">
        <v>809844</v>
      </c>
      <c r="E198" s="25"/>
      <c r="F198" s="25">
        <f>D198+E198</f>
        <v>809844</v>
      </c>
    </row>
    <row r="199" spans="1:6" ht="25.5" hidden="1">
      <c r="A199" s="17" t="s">
        <v>248</v>
      </c>
      <c r="B199" s="6" t="s">
        <v>77</v>
      </c>
      <c r="C199" s="6"/>
      <c r="D199" s="18">
        <f>D200+D207</f>
        <v>2859448</v>
      </c>
      <c r="E199" s="18">
        <f>E200+E207</f>
        <v>0</v>
      </c>
      <c r="F199" s="18">
        <f>F200+F207</f>
        <v>2859448</v>
      </c>
    </row>
    <row r="200" spans="1:6" ht="12.75" hidden="1">
      <c r="A200" s="17" t="s">
        <v>245</v>
      </c>
      <c r="B200" s="6" t="s">
        <v>78</v>
      </c>
      <c r="C200" s="6"/>
      <c r="D200" s="18">
        <f>D201+D203+D205</f>
        <v>787448</v>
      </c>
      <c r="E200" s="18">
        <f>E201+E203+E205</f>
        <v>0</v>
      </c>
      <c r="F200" s="18">
        <f>F201+F203+F205</f>
        <v>787448</v>
      </c>
    </row>
    <row r="201" spans="1:6" ht="69.75" customHeight="1" hidden="1">
      <c r="A201" s="17" t="s">
        <v>230</v>
      </c>
      <c r="B201" s="6" t="s">
        <v>78</v>
      </c>
      <c r="C201" s="6" t="s">
        <v>42</v>
      </c>
      <c r="D201" s="18">
        <f>D202</f>
        <v>334260</v>
      </c>
      <c r="E201" s="18">
        <f>E202</f>
        <v>0</v>
      </c>
      <c r="F201" s="18">
        <f>F202</f>
        <v>334260</v>
      </c>
    </row>
    <row r="202" spans="1:6" ht="12.75" hidden="1">
      <c r="A202" s="15" t="s">
        <v>231</v>
      </c>
      <c r="B202" s="12" t="s">
        <v>78</v>
      </c>
      <c r="C202" s="12" t="s">
        <v>75</v>
      </c>
      <c r="D202" s="22">
        <v>334260</v>
      </c>
      <c r="E202" s="25"/>
      <c r="F202" s="25">
        <f>D202+E202</f>
        <v>334260</v>
      </c>
    </row>
    <row r="203" spans="1:6" ht="25.5" hidden="1">
      <c r="A203" s="17" t="s">
        <v>179</v>
      </c>
      <c r="B203" s="6" t="s">
        <v>78</v>
      </c>
      <c r="C203" s="6" t="s">
        <v>7</v>
      </c>
      <c r="D203" s="18">
        <f>D204</f>
        <v>450488</v>
      </c>
      <c r="E203" s="18">
        <f>E204</f>
        <v>0</v>
      </c>
      <c r="F203" s="18">
        <f>F204</f>
        <v>450488</v>
      </c>
    </row>
    <row r="204" spans="1:6" ht="25.5" hidden="1">
      <c r="A204" s="15" t="s">
        <v>158</v>
      </c>
      <c r="B204" s="12" t="s">
        <v>78</v>
      </c>
      <c r="C204" s="12" t="s">
        <v>8</v>
      </c>
      <c r="D204" s="22">
        <v>450488</v>
      </c>
      <c r="E204" s="25"/>
      <c r="F204" s="25">
        <f>D204+E204</f>
        <v>450488</v>
      </c>
    </row>
    <row r="205" spans="1:6" ht="12.75" hidden="1">
      <c r="A205" s="17" t="s">
        <v>167</v>
      </c>
      <c r="B205" s="6" t="s">
        <v>78</v>
      </c>
      <c r="C205" s="6" t="s">
        <v>17</v>
      </c>
      <c r="D205" s="18">
        <f>D206</f>
        <v>2700</v>
      </c>
      <c r="E205" s="18">
        <f>E206</f>
        <v>0</v>
      </c>
      <c r="F205" s="18">
        <f>F206</f>
        <v>2700</v>
      </c>
    </row>
    <row r="206" spans="1:6" ht="12.75" hidden="1">
      <c r="A206" s="15" t="s">
        <v>207</v>
      </c>
      <c r="B206" s="12" t="s">
        <v>78</v>
      </c>
      <c r="C206" s="12" t="s">
        <v>44</v>
      </c>
      <c r="D206" s="22">
        <v>2700</v>
      </c>
      <c r="E206" s="25"/>
      <c r="F206" s="25">
        <f>D206+E206</f>
        <v>2700</v>
      </c>
    </row>
    <row r="207" spans="1:6" ht="12.75" hidden="1">
      <c r="A207" s="17" t="s">
        <v>247</v>
      </c>
      <c r="B207" s="6" t="s">
        <v>79</v>
      </c>
      <c r="C207" s="6"/>
      <c r="D207" s="18">
        <f aca="true" t="shared" si="34" ref="D207:F208">D208</f>
        <v>2072000</v>
      </c>
      <c r="E207" s="18">
        <f t="shared" si="34"/>
        <v>0</v>
      </c>
      <c r="F207" s="18">
        <f t="shared" si="34"/>
        <v>2072000</v>
      </c>
    </row>
    <row r="208" spans="1:6" ht="38.25" hidden="1">
      <c r="A208" s="17" t="s">
        <v>230</v>
      </c>
      <c r="B208" s="6" t="s">
        <v>79</v>
      </c>
      <c r="C208" s="6" t="s">
        <v>42</v>
      </c>
      <c r="D208" s="18">
        <f t="shared" si="34"/>
        <v>2072000</v>
      </c>
      <c r="E208" s="18">
        <f t="shared" si="34"/>
        <v>0</v>
      </c>
      <c r="F208" s="18">
        <f t="shared" si="34"/>
        <v>2072000</v>
      </c>
    </row>
    <row r="209" spans="1:6" ht="12.75" hidden="1">
      <c r="A209" s="15" t="s">
        <v>231</v>
      </c>
      <c r="B209" s="12" t="s">
        <v>79</v>
      </c>
      <c r="C209" s="12" t="s">
        <v>75</v>
      </c>
      <c r="D209" s="22">
        <v>2072000</v>
      </c>
      <c r="E209" s="25"/>
      <c r="F209" s="25">
        <f>D209+E209</f>
        <v>2072000</v>
      </c>
    </row>
    <row r="210" spans="1:6" ht="38.25" hidden="1">
      <c r="A210" s="17" t="s">
        <v>246</v>
      </c>
      <c r="B210" s="6" t="s">
        <v>80</v>
      </c>
      <c r="C210" s="6"/>
      <c r="D210" s="18">
        <f aca="true" t="shared" si="35" ref="D210:F212">D211</f>
        <v>663497</v>
      </c>
      <c r="E210" s="18">
        <f t="shared" si="35"/>
        <v>0</v>
      </c>
      <c r="F210" s="18">
        <f t="shared" si="35"/>
        <v>663497</v>
      </c>
    </row>
    <row r="211" spans="1:6" ht="12.75" hidden="1">
      <c r="A211" s="17" t="s">
        <v>245</v>
      </c>
      <c r="B211" s="6" t="s">
        <v>109</v>
      </c>
      <c r="C211" s="6"/>
      <c r="D211" s="18">
        <f t="shared" si="35"/>
        <v>663497</v>
      </c>
      <c r="E211" s="18">
        <f t="shared" si="35"/>
        <v>0</v>
      </c>
      <c r="F211" s="18">
        <f t="shared" si="35"/>
        <v>663497</v>
      </c>
    </row>
    <row r="212" spans="1:6" ht="65.25" customHeight="1" hidden="1">
      <c r="A212" s="17" t="s">
        <v>230</v>
      </c>
      <c r="B212" s="6" t="s">
        <v>109</v>
      </c>
      <c r="C212" s="6" t="s">
        <v>42</v>
      </c>
      <c r="D212" s="27">
        <f t="shared" si="35"/>
        <v>663497</v>
      </c>
      <c r="E212" s="27">
        <f t="shared" si="35"/>
        <v>0</v>
      </c>
      <c r="F212" s="27">
        <f t="shared" si="35"/>
        <v>663497</v>
      </c>
    </row>
    <row r="213" spans="1:6" ht="12.75" hidden="1">
      <c r="A213" s="15" t="s">
        <v>231</v>
      </c>
      <c r="B213" s="12" t="s">
        <v>109</v>
      </c>
      <c r="C213" s="12" t="s">
        <v>75</v>
      </c>
      <c r="D213" s="22">
        <v>663497</v>
      </c>
      <c r="E213" s="25"/>
      <c r="F213" s="25">
        <f>D213+E213</f>
        <v>663497</v>
      </c>
    </row>
    <row r="214" spans="1:6" ht="28.5" customHeight="1" hidden="1">
      <c r="A214" s="17" t="s">
        <v>225</v>
      </c>
      <c r="B214" s="6" t="s">
        <v>81</v>
      </c>
      <c r="C214" s="6"/>
      <c r="D214" s="18">
        <f>D215</f>
        <v>3894589.2</v>
      </c>
      <c r="E214" s="18">
        <f>E215</f>
        <v>0</v>
      </c>
      <c r="F214" s="18">
        <f>F215</f>
        <v>3894589.2</v>
      </c>
    </row>
    <row r="215" spans="1:6" ht="27.75" customHeight="1" hidden="1">
      <c r="A215" s="17" t="s">
        <v>224</v>
      </c>
      <c r="B215" s="6" t="s">
        <v>82</v>
      </c>
      <c r="C215" s="6"/>
      <c r="D215" s="18">
        <f>D216+D218</f>
        <v>3894589.2</v>
      </c>
      <c r="E215" s="18">
        <f>E216+E218</f>
        <v>0</v>
      </c>
      <c r="F215" s="18">
        <f>F216+F218</f>
        <v>3894589.2</v>
      </c>
    </row>
    <row r="216" spans="1:6" ht="25.5" hidden="1">
      <c r="A216" s="17" t="s">
        <v>179</v>
      </c>
      <c r="B216" s="6" t="s">
        <v>82</v>
      </c>
      <c r="C216" s="6" t="s">
        <v>7</v>
      </c>
      <c r="D216" s="18">
        <f>D217</f>
        <v>1945324.66</v>
      </c>
      <c r="E216" s="18">
        <f>E217</f>
        <v>0</v>
      </c>
      <c r="F216" s="18">
        <f>F217</f>
        <v>1945324.66</v>
      </c>
    </row>
    <row r="217" spans="1:6" ht="25.5" hidden="1">
      <c r="A217" s="15" t="s">
        <v>158</v>
      </c>
      <c r="B217" s="12" t="s">
        <v>82</v>
      </c>
      <c r="C217" s="12" t="s">
        <v>8</v>
      </c>
      <c r="D217" s="22">
        <v>1945324.66</v>
      </c>
      <c r="E217" s="25"/>
      <c r="F217" s="25">
        <f>D217+E217</f>
        <v>1945324.66</v>
      </c>
    </row>
    <row r="218" spans="1:6" ht="12.75" hidden="1">
      <c r="A218" s="17" t="s">
        <v>167</v>
      </c>
      <c r="B218" s="6" t="s">
        <v>82</v>
      </c>
      <c r="C218" s="6" t="s">
        <v>17</v>
      </c>
      <c r="D218" s="18">
        <f>D219+D220+D221</f>
        <v>1949264.54</v>
      </c>
      <c r="E218" s="18">
        <f>E219+E220+E221</f>
        <v>0</v>
      </c>
      <c r="F218" s="18">
        <f>F219+F220+F221</f>
        <v>1949264.54</v>
      </c>
    </row>
    <row r="219" spans="1:6" ht="43.5" customHeight="1" hidden="1">
      <c r="A219" s="15" t="s">
        <v>168</v>
      </c>
      <c r="B219" s="12" t="s">
        <v>82</v>
      </c>
      <c r="C219" s="12" t="s">
        <v>18</v>
      </c>
      <c r="D219" s="22">
        <v>1104250.54</v>
      </c>
      <c r="E219" s="25"/>
      <c r="F219" s="25">
        <f>D219+E219</f>
        <v>1104250.54</v>
      </c>
    </row>
    <row r="220" spans="1:6" ht="12.75" hidden="1">
      <c r="A220" s="15" t="s">
        <v>208</v>
      </c>
      <c r="B220" s="12" t="s">
        <v>82</v>
      </c>
      <c r="C220" s="12" t="s">
        <v>106</v>
      </c>
      <c r="D220" s="22">
        <v>512850</v>
      </c>
      <c r="E220" s="25"/>
      <c r="F220" s="25">
        <f>D220+E220</f>
        <v>512850</v>
      </c>
    </row>
    <row r="221" spans="1:6" ht="12.75" hidden="1">
      <c r="A221" s="15" t="s">
        <v>207</v>
      </c>
      <c r="B221" s="12" t="s">
        <v>82</v>
      </c>
      <c r="C221" s="12" t="s">
        <v>44</v>
      </c>
      <c r="D221" s="22">
        <v>332164</v>
      </c>
      <c r="E221" s="25"/>
      <c r="F221" s="25">
        <f>D221+E221</f>
        <v>332164</v>
      </c>
    </row>
    <row r="222" spans="1:6" ht="25.5" hidden="1">
      <c r="A222" s="17" t="s">
        <v>206</v>
      </c>
      <c r="B222" s="6" t="s">
        <v>83</v>
      </c>
      <c r="C222" s="6"/>
      <c r="D222" s="18">
        <f aca="true" t="shared" si="36" ref="D222:F224">D223</f>
        <v>1000000</v>
      </c>
      <c r="E222" s="18">
        <f t="shared" si="36"/>
        <v>0</v>
      </c>
      <c r="F222" s="18">
        <f t="shared" si="36"/>
        <v>1000000</v>
      </c>
    </row>
    <row r="223" spans="1:6" ht="25.5" hidden="1">
      <c r="A223" s="17" t="s">
        <v>205</v>
      </c>
      <c r="B223" s="6" t="s">
        <v>84</v>
      </c>
      <c r="C223" s="6"/>
      <c r="D223" s="18">
        <f t="shared" si="36"/>
        <v>1000000</v>
      </c>
      <c r="E223" s="18">
        <f t="shared" si="36"/>
        <v>0</v>
      </c>
      <c r="F223" s="18">
        <f t="shared" si="36"/>
        <v>1000000</v>
      </c>
    </row>
    <row r="224" spans="1:6" ht="12.75" hidden="1">
      <c r="A224" s="17" t="s">
        <v>167</v>
      </c>
      <c r="B224" s="6" t="s">
        <v>84</v>
      </c>
      <c r="C224" s="6" t="s">
        <v>17</v>
      </c>
      <c r="D224" s="18">
        <f t="shared" si="36"/>
        <v>1000000</v>
      </c>
      <c r="E224" s="18">
        <f t="shared" si="36"/>
        <v>0</v>
      </c>
      <c r="F224" s="18">
        <f t="shared" si="36"/>
        <v>1000000</v>
      </c>
    </row>
    <row r="225" spans="1:6" ht="12.75" hidden="1">
      <c r="A225" s="15" t="s">
        <v>173</v>
      </c>
      <c r="B225" s="12" t="s">
        <v>84</v>
      </c>
      <c r="C225" s="12" t="s">
        <v>85</v>
      </c>
      <c r="D225" s="22">
        <v>1000000</v>
      </c>
      <c r="E225" s="25"/>
      <c r="F225" s="25">
        <f>D225+E225</f>
        <v>1000000</v>
      </c>
    </row>
    <row r="226" spans="1:6" ht="12.75" hidden="1">
      <c r="A226" s="17" t="s">
        <v>204</v>
      </c>
      <c r="B226" s="6" t="s">
        <v>86</v>
      </c>
      <c r="C226" s="6"/>
      <c r="D226" s="18">
        <f aca="true" t="shared" si="37" ref="D226:F228">D227</f>
        <v>4300000</v>
      </c>
      <c r="E226" s="18">
        <f t="shared" si="37"/>
        <v>0</v>
      </c>
      <c r="F226" s="18">
        <f t="shared" si="37"/>
        <v>4300000</v>
      </c>
    </row>
    <row r="227" spans="1:6" ht="18" customHeight="1" hidden="1">
      <c r="A227" s="17" t="s">
        <v>203</v>
      </c>
      <c r="B227" s="6" t="s">
        <v>87</v>
      </c>
      <c r="C227" s="6"/>
      <c r="D227" s="18">
        <f t="shared" si="37"/>
        <v>4300000</v>
      </c>
      <c r="E227" s="18">
        <f t="shared" si="37"/>
        <v>0</v>
      </c>
      <c r="F227" s="18">
        <f t="shared" si="37"/>
        <v>4300000</v>
      </c>
    </row>
    <row r="228" spans="1:6" ht="12.75" hidden="1">
      <c r="A228" s="17" t="s">
        <v>167</v>
      </c>
      <c r="B228" s="6" t="s">
        <v>87</v>
      </c>
      <c r="C228" s="6" t="s">
        <v>17</v>
      </c>
      <c r="D228" s="18">
        <f t="shared" si="37"/>
        <v>4300000</v>
      </c>
      <c r="E228" s="18">
        <f t="shared" si="37"/>
        <v>0</v>
      </c>
      <c r="F228" s="18">
        <f t="shared" si="37"/>
        <v>4300000</v>
      </c>
    </row>
    <row r="229" spans="1:6" ht="44.25" customHeight="1" hidden="1">
      <c r="A229" s="15" t="s">
        <v>168</v>
      </c>
      <c r="B229" s="12" t="s">
        <v>87</v>
      </c>
      <c r="C229" s="12" t="s">
        <v>18</v>
      </c>
      <c r="D229" s="48">
        <v>4300000</v>
      </c>
      <c r="E229" s="25"/>
      <c r="F229" s="25">
        <f>D229+E229</f>
        <v>4300000</v>
      </c>
    </row>
    <row r="230" spans="1:6" ht="44.25" customHeight="1">
      <c r="A230" s="35" t="s">
        <v>284</v>
      </c>
      <c r="B230" s="33" t="s">
        <v>281</v>
      </c>
      <c r="C230" s="33"/>
      <c r="D230" s="52">
        <f aca="true" t="shared" si="38" ref="D230:E232">D231</f>
        <v>0</v>
      </c>
      <c r="E230" s="52" t="str">
        <f t="shared" si="38"/>
        <v>+687 456,00</v>
      </c>
      <c r="F230" s="52">
        <f>F231</f>
        <v>687456</v>
      </c>
    </row>
    <row r="231" spans="1:6" ht="30" customHeight="1">
      <c r="A231" s="35" t="s">
        <v>285</v>
      </c>
      <c r="B231" s="33" t="s">
        <v>282</v>
      </c>
      <c r="C231" s="33"/>
      <c r="D231" s="52">
        <f t="shared" si="38"/>
        <v>0</v>
      </c>
      <c r="E231" s="52" t="str">
        <f t="shared" si="38"/>
        <v>+687 456,00</v>
      </c>
      <c r="F231" s="52">
        <f>F232</f>
        <v>687456</v>
      </c>
    </row>
    <row r="232" spans="1:6" ht="43.5" customHeight="1">
      <c r="A232" s="35" t="s">
        <v>230</v>
      </c>
      <c r="B232" s="33" t="s">
        <v>282</v>
      </c>
      <c r="C232" s="33" t="s">
        <v>42</v>
      </c>
      <c r="D232" s="52">
        <f t="shared" si="38"/>
        <v>0</v>
      </c>
      <c r="E232" s="52" t="str">
        <f t="shared" si="38"/>
        <v>+687 456,00</v>
      </c>
      <c r="F232" s="52">
        <f>F233</f>
        <v>687456</v>
      </c>
    </row>
    <row r="233" spans="1:6" ht="18" customHeight="1">
      <c r="A233" s="36" t="s">
        <v>231</v>
      </c>
      <c r="B233" s="55" t="s">
        <v>282</v>
      </c>
      <c r="C233" s="55" t="s">
        <v>75</v>
      </c>
      <c r="D233" s="54"/>
      <c r="E233" s="58" t="s">
        <v>287</v>
      </c>
      <c r="F233" s="25">
        <f>D233+E233</f>
        <v>687456</v>
      </c>
    </row>
    <row r="234" spans="1:6" ht="38.25" hidden="1">
      <c r="A234" s="17" t="s">
        <v>202</v>
      </c>
      <c r="B234" s="6" t="s">
        <v>88</v>
      </c>
      <c r="C234" s="6"/>
      <c r="D234" s="18">
        <f>D235</f>
        <v>305000</v>
      </c>
      <c r="E234" s="18">
        <f>E235</f>
        <v>0</v>
      </c>
      <c r="F234" s="18">
        <f>F235</f>
        <v>305000</v>
      </c>
    </row>
    <row r="235" spans="1:6" ht="25.5" hidden="1">
      <c r="A235" s="17" t="s">
        <v>201</v>
      </c>
      <c r="B235" s="6" t="s">
        <v>111</v>
      </c>
      <c r="C235" s="6"/>
      <c r="D235" s="18">
        <f>D236+D238</f>
        <v>305000</v>
      </c>
      <c r="E235" s="18">
        <f>E236+E238</f>
        <v>0</v>
      </c>
      <c r="F235" s="18">
        <f>F236+F238</f>
        <v>305000</v>
      </c>
    </row>
    <row r="236" spans="1:6" ht="25.5" hidden="1">
      <c r="A236" s="17" t="s">
        <v>179</v>
      </c>
      <c r="B236" s="6" t="s">
        <v>111</v>
      </c>
      <c r="C236" s="6" t="s">
        <v>7</v>
      </c>
      <c r="D236" s="18">
        <f>D237</f>
        <v>0</v>
      </c>
      <c r="E236" s="18">
        <f>E237</f>
        <v>0</v>
      </c>
      <c r="F236" s="18">
        <f>F237</f>
        <v>0</v>
      </c>
    </row>
    <row r="237" spans="1:6" ht="27" customHeight="1" hidden="1">
      <c r="A237" s="15" t="s">
        <v>158</v>
      </c>
      <c r="B237" s="12" t="s">
        <v>111</v>
      </c>
      <c r="C237" s="12" t="s">
        <v>8</v>
      </c>
      <c r="D237" s="22">
        <v>0</v>
      </c>
      <c r="E237" s="25"/>
      <c r="F237" s="25">
        <f>D237+E237</f>
        <v>0</v>
      </c>
    </row>
    <row r="238" spans="1:6" ht="27.75" customHeight="1" hidden="1">
      <c r="A238" s="17" t="s">
        <v>160</v>
      </c>
      <c r="B238" s="6" t="s">
        <v>111</v>
      </c>
      <c r="C238" s="6" t="s">
        <v>9</v>
      </c>
      <c r="D238" s="18">
        <f>D239</f>
        <v>305000</v>
      </c>
      <c r="E238" s="18">
        <f>E239</f>
        <v>0</v>
      </c>
      <c r="F238" s="18">
        <f>F239</f>
        <v>305000</v>
      </c>
    </row>
    <row r="239" spans="1:6" ht="12.75" hidden="1">
      <c r="A239" s="15" t="s">
        <v>190</v>
      </c>
      <c r="B239" s="12" t="s">
        <v>111</v>
      </c>
      <c r="C239" s="12" t="s">
        <v>41</v>
      </c>
      <c r="D239" s="22">
        <v>305000</v>
      </c>
      <c r="E239" s="25"/>
      <c r="F239" s="25">
        <f>D239+E239</f>
        <v>305000</v>
      </c>
    </row>
    <row r="240" spans="1:6" ht="38.25" customHeight="1" hidden="1">
      <c r="A240" s="17" t="s">
        <v>198</v>
      </c>
      <c r="B240" s="6" t="s">
        <v>89</v>
      </c>
      <c r="C240" s="6"/>
      <c r="D240" s="18">
        <f aca="true" t="shared" si="39" ref="D240:F242">D241</f>
        <v>200000</v>
      </c>
      <c r="E240" s="18">
        <f t="shared" si="39"/>
        <v>0</v>
      </c>
      <c r="F240" s="18">
        <f t="shared" si="39"/>
        <v>200000</v>
      </c>
    </row>
    <row r="241" spans="1:6" ht="12.75" hidden="1">
      <c r="A241" s="17" t="s">
        <v>180</v>
      </c>
      <c r="B241" s="6" t="s">
        <v>90</v>
      </c>
      <c r="C241" s="6"/>
      <c r="D241" s="18">
        <f t="shared" si="39"/>
        <v>200000</v>
      </c>
      <c r="E241" s="18">
        <f t="shared" si="39"/>
        <v>0</v>
      </c>
      <c r="F241" s="18">
        <f t="shared" si="39"/>
        <v>200000</v>
      </c>
    </row>
    <row r="242" spans="1:6" ht="12.75" hidden="1">
      <c r="A242" s="17" t="s">
        <v>199</v>
      </c>
      <c r="B242" s="6" t="s">
        <v>90</v>
      </c>
      <c r="C242" s="6" t="s">
        <v>20</v>
      </c>
      <c r="D242" s="18">
        <f t="shared" si="39"/>
        <v>200000</v>
      </c>
      <c r="E242" s="18">
        <f t="shared" si="39"/>
        <v>0</v>
      </c>
      <c r="F242" s="18">
        <f t="shared" si="39"/>
        <v>200000</v>
      </c>
    </row>
    <row r="243" spans="1:6" ht="12.75" hidden="1">
      <c r="A243" s="15" t="s">
        <v>200</v>
      </c>
      <c r="B243" s="12" t="s">
        <v>90</v>
      </c>
      <c r="C243" s="12" t="s">
        <v>21</v>
      </c>
      <c r="D243" s="22">
        <v>200000</v>
      </c>
      <c r="E243" s="25"/>
      <c r="F243" s="25">
        <f>D243+E243</f>
        <v>200000</v>
      </c>
    </row>
    <row r="244" spans="1:6" ht="53.25" customHeight="1" hidden="1">
      <c r="A244" s="35" t="s">
        <v>226</v>
      </c>
      <c r="B244" s="33" t="s">
        <v>232</v>
      </c>
      <c r="C244" s="38"/>
      <c r="D244" s="39">
        <f>D245</f>
        <v>408200</v>
      </c>
      <c r="E244" s="39">
        <f aca="true" t="shared" si="40" ref="E244:F246">E245</f>
        <v>0</v>
      </c>
      <c r="F244" s="39">
        <f t="shared" si="40"/>
        <v>408200</v>
      </c>
    </row>
    <row r="245" spans="1:6" ht="53.25" customHeight="1" hidden="1">
      <c r="A245" s="35" t="s">
        <v>227</v>
      </c>
      <c r="B245" s="33" t="s">
        <v>233</v>
      </c>
      <c r="C245" s="38"/>
      <c r="D245" s="39">
        <f>D246</f>
        <v>408200</v>
      </c>
      <c r="E245" s="39">
        <f t="shared" si="40"/>
        <v>0</v>
      </c>
      <c r="F245" s="39">
        <f t="shared" si="40"/>
        <v>408200</v>
      </c>
    </row>
    <row r="246" spans="1:6" ht="29.25" customHeight="1" hidden="1">
      <c r="A246" s="35" t="s">
        <v>160</v>
      </c>
      <c r="B246" s="40" t="s">
        <v>233</v>
      </c>
      <c r="C246" s="38" t="s">
        <v>9</v>
      </c>
      <c r="D246" s="39">
        <f>D247</f>
        <v>408200</v>
      </c>
      <c r="E246" s="39">
        <f t="shared" si="40"/>
        <v>0</v>
      </c>
      <c r="F246" s="39">
        <f t="shared" si="40"/>
        <v>408200</v>
      </c>
    </row>
    <row r="247" spans="1:6" ht="12.75" hidden="1">
      <c r="A247" s="37" t="s">
        <v>190</v>
      </c>
      <c r="B247" s="41" t="s">
        <v>233</v>
      </c>
      <c r="C247" s="41" t="s">
        <v>41</v>
      </c>
      <c r="D247" s="25">
        <v>408200</v>
      </c>
      <c r="E247" s="25"/>
      <c r="F247" s="25">
        <f>D247+E247</f>
        <v>408200</v>
      </c>
    </row>
    <row r="248" spans="1:6" ht="25.5" hidden="1">
      <c r="A248" s="35" t="s">
        <v>228</v>
      </c>
      <c r="B248" s="33" t="s">
        <v>234</v>
      </c>
      <c r="C248" s="42"/>
      <c r="D248" s="39">
        <f>D249</f>
        <v>3000000</v>
      </c>
      <c r="E248" s="39">
        <f aca="true" t="shared" si="41" ref="E248:F250">E249</f>
        <v>0</v>
      </c>
      <c r="F248" s="39">
        <f t="shared" si="41"/>
        <v>3000000</v>
      </c>
    </row>
    <row r="249" spans="1:6" ht="54" customHeight="1" hidden="1">
      <c r="A249" s="35" t="s">
        <v>229</v>
      </c>
      <c r="B249" s="33" t="s">
        <v>235</v>
      </c>
      <c r="C249" s="42"/>
      <c r="D249" s="39">
        <f>D250</f>
        <v>3000000</v>
      </c>
      <c r="E249" s="39">
        <f t="shared" si="41"/>
        <v>0</v>
      </c>
      <c r="F249" s="39">
        <f t="shared" si="41"/>
        <v>3000000</v>
      </c>
    </row>
    <row r="250" spans="1:6" ht="67.5" customHeight="1" hidden="1">
      <c r="A250" s="35" t="s">
        <v>230</v>
      </c>
      <c r="B250" s="33" t="s">
        <v>235</v>
      </c>
      <c r="C250" s="33" t="s">
        <v>42</v>
      </c>
      <c r="D250" s="39">
        <f>D251</f>
        <v>3000000</v>
      </c>
      <c r="E250" s="39">
        <f t="shared" si="41"/>
        <v>0</v>
      </c>
      <c r="F250" s="39">
        <f t="shared" si="41"/>
        <v>3000000</v>
      </c>
    </row>
    <row r="251" spans="1:6" ht="12.75" hidden="1">
      <c r="A251" s="36" t="s">
        <v>231</v>
      </c>
      <c r="B251" s="34" t="s">
        <v>235</v>
      </c>
      <c r="C251" s="34" t="s">
        <v>75</v>
      </c>
      <c r="D251" s="25">
        <v>3000000</v>
      </c>
      <c r="E251" s="25"/>
      <c r="F251" s="25">
        <f>D251+E251</f>
        <v>3000000</v>
      </c>
    </row>
    <row r="252" spans="1:6" ht="25.5" hidden="1">
      <c r="A252" s="14" t="s">
        <v>147</v>
      </c>
      <c r="B252" s="7" t="s">
        <v>91</v>
      </c>
      <c r="C252" s="7"/>
      <c r="D252" s="18">
        <f>D253+D260</f>
        <v>12246507.719999999</v>
      </c>
      <c r="E252" s="18">
        <f>E253+E260</f>
        <v>0</v>
      </c>
      <c r="F252" s="18">
        <f>F253+F260</f>
        <v>12246507.719999999</v>
      </c>
    </row>
    <row r="253" spans="1:6" ht="30" customHeight="1" hidden="1">
      <c r="A253" s="17" t="s">
        <v>237</v>
      </c>
      <c r="B253" s="6" t="s">
        <v>92</v>
      </c>
      <c r="C253" s="6"/>
      <c r="D253" s="18">
        <f>D254+D257</f>
        <v>5603322.22</v>
      </c>
      <c r="E253" s="18">
        <f>E254+E257</f>
        <v>0</v>
      </c>
      <c r="F253" s="18">
        <f>F254+F257</f>
        <v>5603322.22</v>
      </c>
    </row>
    <row r="254" spans="1:6" ht="25.5" hidden="1">
      <c r="A254" s="17" t="s">
        <v>236</v>
      </c>
      <c r="B254" s="6" t="s">
        <v>93</v>
      </c>
      <c r="C254" s="6"/>
      <c r="D254" s="18">
        <f aca="true" t="shared" si="42" ref="D254:F255">D255</f>
        <v>2554471.82</v>
      </c>
      <c r="E254" s="18">
        <f t="shared" si="42"/>
        <v>0</v>
      </c>
      <c r="F254" s="18">
        <f t="shared" si="42"/>
        <v>2554471.82</v>
      </c>
    </row>
    <row r="255" spans="1:6" ht="25.5" hidden="1">
      <c r="A255" s="17" t="s">
        <v>179</v>
      </c>
      <c r="B255" s="6" t="s">
        <v>93</v>
      </c>
      <c r="C255" s="6" t="s">
        <v>7</v>
      </c>
      <c r="D255" s="18">
        <f t="shared" si="42"/>
        <v>2554471.82</v>
      </c>
      <c r="E255" s="18">
        <f t="shared" si="42"/>
        <v>0</v>
      </c>
      <c r="F255" s="18">
        <f t="shared" si="42"/>
        <v>2554471.82</v>
      </c>
    </row>
    <row r="256" spans="1:6" ht="25.5" hidden="1">
      <c r="A256" s="15" t="s">
        <v>158</v>
      </c>
      <c r="B256" s="12" t="s">
        <v>93</v>
      </c>
      <c r="C256" s="12" t="s">
        <v>8</v>
      </c>
      <c r="D256" s="22">
        <v>2554471.82</v>
      </c>
      <c r="E256" s="25"/>
      <c r="F256" s="25">
        <f>D256+E256</f>
        <v>2554471.82</v>
      </c>
    </row>
    <row r="257" spans="1:6" ht="12.75" hidden="1">
      <c r="A257" s="17" t="s">
        <v>238</v>
      </c>
      <c r="B257" s="6" t="s">
        <v>112</v>
      </c>
      <c r="C257" s="6"/>
      <c r="D257" s="18">
        <f aca="true" t="shared" si="43" ref="D257:F258">D258</f>
        <v>3048850.4</v>
      </c>
      <c r="E257" s="18">
        <f t="shared" si="43"/>
        <v>0</v>
      </c>
      <c r="F257" s="18">
        <f t="shared" si="43"/>
        <v>3048850.4</v>
      </c>
    </row>
    <row r="258" spans="1:6" ht="25.5" hidden="1">
      <c r="A258" s="17" t="s">
        <v>179</v>
      </c>
      <c r="B258" s="6" t="s">
        <v>112</v>
      </c>
      <c r="C258" s="6" t="s">
        <v>7</v>
      </c>
      <c r="D258" s="18">
        <f t="shared" si="43"/>
        <v>3048850.4</v>
      </c>
      <c r="E258" s="18">
        <f t="shared" si="43"/>
        <v>0</v>
      </c>
      <c r="F258" s="18">
        <f t="shared" si="43"/>
        <v>3048850.4</v>
      </c>
    </row>
    <row r="259" spans="1:6" ht="25.5" hidden="1">
      <c r="A259" s="15" t="s">
        <v>158</v>
      </c>
      <c r="B259" s="12" t="s">
        <v>112</v>
      </c>
      <c r="C259" s="12" t="s">
        <v>8</v>
      </c>
      <c r="D259" s="22">
        <v>3048850.4</v>
      </c>
      <c r="E259" s="25"/>
      <c r="F259" s="25">
        <f>D259+E259</f>
        <v>3048850.4</v>
      </c>
    </row>
    <row r="260" spans="1:6" ht="12.75" hidden="1">
      <c r="A260" s="17" t="s">
        <v>239</v>
      </c>
      <c r="B260" s="6" t="s">
        <v>94</v>
      </c>
      <c r="C260" s="6"/>
      <c r="D260" s="18">
        <f aca="true" t="shared" si="44" ref="D260:F262">D261</f>
        <v>6643185.5</v>
      </c>
      <c r="E260" s="18">
        <f t="shared" si="44"/>
        <v>0</v>
      </c>
      <c r="F260" s="18">
        <f t="shared" si="44"/>
        <v>6643185.5</v>
      </c>
    </row>
    <row r="261" spans="1:6" ht="12.75" hidden="1">
      <c r="A261" s="17" t="s">
        <v>238</v>
      </c>
      <c r="B261" s="6" t="s">
        <v>95</v>
      </c>
      <c r="C261" s="6"/>
      <c r="D261" s="18">
        <f t="shared" si="44"/>
        <v>6643185.5</v>
      </c>
      <c r="E261" s="18">
        <f t="shared" si="44"/>
        <v>0</v>
      </c>
      <c r="F261" s="18">
        <f t="shared" si="44"/>
        <v>6643185.5</v>
      </c>
    </row>
    <row r="262" spans="1:6" ht="25.5" hidden="1">
      <c r="A262" s="17" t="s">
        <v>179</v>
      </c>
      <c r="B262" s="6" t="s">
        <v>95</v>
      </c>
      <c r="C262" s="6" t="s">
        <v>7</v>
      </c>
      <c r="D262" s="18">
        <f t="shared" si="44"/>
        <v>6643185.5</v>
      </c>
      <c r="E262" s="18">
        <f t="shared" si="44"/>
        <v>0</v>
      </c>
      <c r="F262" s="18">
        <f t="shared" si="44"/>
        <v>6643185.5</v>
      </c>
    </row>
    <row r="263" spans="1:6" ht="27.75" customHeight="1" hidden="1">
      <c r="A263" s="15" t="s">
        <v>158</v>
      </c>
      <c r="B263" s="12" t="s">
        <v>95</v>
      </c>
      <c r="C263" s="12" t="s">
        <v>8</v>
      </c>
      <c r="D263" s="22">
        <v>6643185.5</v>
      </c>
      <c r="E263" s="25"/>
      <c r="F263" s="25">
        <f>D263+E263</f>
        <v>6643185.5</v>
      </c>
    </row>
    <row r="264" spans="1:6" ht="25.5" hidden="1">
      <c r="A264" s="14" t="s">
        <v>96</v>
      </c>
      <c r="B264" s="7" t="s">
        <v>97</v>
      </c>
      <c r="C264" s="7"/>
      <c r="D264" s="18">
        <f aca="true" t="shared" si="45" ref="D264:F267">D265</f>
        <v>600000</v>
      </c>
      <c r="E264" s="18">
        <f t="shared" si="45"/>
        <v>0</v>
      </c>
      <c r="F264" s="18">
        <f t="shared" si="45"/>
        <v>600000</v>
      </c>
    </row>
    <row r="265" spans="1:6" ht="25.5" hidden="1">
      <c r="A265" s="17" t="s">
        <v>171</v>
      </c>
      <c r="B265" s="6" t="s">
        <v>98</v>
      </c>
      <c r="C265" s="6"/>
      <c r="D265" s="18">
        <f t="shared" si="45"/>
        <v>600000</v>
      </c>
      <c r="E265" s="18">
        <f t="shared" si="45"/>
        <v>0</v>
      </c>
      <c r="F265" s="18">
        <f t="shared" si="45"/>
        <v>600000</v>
      </c>
    </row>
    <row r="266" spans="1:6" ht="25.5" hidden="1">
      <c r="A266" s="17" t="s">
        <v>172</v>
      </c>
      <c r="B266" s="6" t="s">
        <v>99</v>
      </c>
      <c r="C266" s="6"/>
      <c r="D266" s="18">
        <f t="shared" si="45"/>
        <v>600000</v>
      </c>
      <c r="E266" s="18">
        <f t="shared" si="45"/>
        <v>0</v>
      </c>
      <c r="F266" s="18">
        <f t="shared" si="45"/>
        <v>600000</v>
      </c>
    </row>
    <row r="267" spans="1:6" ht="12.75" hidden="1">
      <c r="A267" s="17" t="s">
        <v>167</v>
      </c>
      <c r="B267" s="6" t="s">
        <v>99</v>
      </c>
      <c r="C267" s="6" t="s">
        <v>17</v>
      </c>
      <c r="D267" s="18">
        <f t="shared" si="45"/>
        <v>600000</v>
      </c>
      <c r="E267" s="18">
        <f t="shared" si="45"/>
        <v>0</v>
      </c>
      <c r="F267" s="18">
        <f t="shared" si="45"/>
        <v>600000</v>
      </c>
    </row>
    <row r="268" spans="1:6" ht="43.5" customHeight="1" hidden="1">
      <c r="A268" s="15" t="s">
        <v>168</v>
      </c>
      <c r="B268" s="12" t="s">
        <v>99</v>
      </c>
      <c r="C268" s="12" t="s">
        <v>18</v>
      </c>
      <c r="D268" s="22">
        <v>600000</v>
      </c>
      <c r="E268" s="25"/>
      <c r="F268" s="25">
        <f>D268+E268</f>
        <v>600000</v>
      </c>
    </row>
    <row r="269" spans="1:6" ht="12.75" hidden="1">
      <c r="A269" s="14" t="s">
        <v>148</v>
      </c>
      <c r="B269" s="7" t="s">
        <v>149</v>
      </c>
      <c r="C269" s="7"/>
      <c r="D269" s="18">
        <f>D270+D274</f>
        <v>3092500</v>
      </c>
      <c r="E269" s="18">
        <f>E270+E274</f>
        <v>0</v>
      </c>
      <c r="F269" s="18">
        <f>F270+F274</f>
        <v>3792500</v>
      </c>
    </row>
    <row r="270" spans="1:6" ht="15" customHeight="1" hidden="1">
      <c r="A270" s="17" t="s">
        <v>169</v>
      </c>
      <c r="B270" s="6" t="s">
        <v>150</v>
      </c>
      <c r="C270" s="6"/>
      <c r="D270" s="18">
        <f aca="true" t="shared" si="46" ref="D270:F272">D271</f>
        <v>2000000</v>
      </c>
      <c r="E270" s="18">
        <f t="shared" si="46"/>
        <v>0</v>
      </c>
      <c r="F270" s="18">
        <f t="shared" si="46"/>
        <v>2000000</v>
      </c>
    </row>
    <row r="271" spans="1:6" ht="25.5" hidden="1">
      <c r="A271" s="17" t="s">
        <v>170</v>
      </c>
      <c r="B271" s="6" t="s">
        <v>151</v>
      </c>
      <c r="C271" s="6"/>
      <c r="D271" s="18">
        <f t="shared" si="46"/>
        <v>2000000</v>
      </c>
      <c r="E271" s="18">
        <f t="shared" si="46"/>
        <v>0</v>
      </c>
      <c r="F271" s="18">
        <f t="shared" si="46"/>
        <v>2000000</v>
      </c>
    </row>
    <row r="272" spans="1:6" ht="12.75" hidden="1">
      <c r="A272" s="15" t="s">
        <v>167</v>
      </c>
      <c r="B272" s="12" t="s">
        <v>151</v>
      </c>
      <c r="C272" s="12" t="s">
        <v>17</v>
      </c>
      <c r="D272" s="24">
        <v>2000000</v>
      </c>
      <c r="E272" s="28">
        <f t="shared" si="46"/>
        <v>0</v>
      </c>
      <c r="F272" s="28">
        <f t="shared" si="46"/>
        <v>2000000</v>
      </c>
    </row>
    <row r="273" spans="1:6" ht="12.75" hidden="1">
      <c r="A273" s="15" t="s">
        <v>173</v>
      </c>
      <c r="B273" s="12" t="s">
        <v>151</v>
      </c>
      <c r="C273" s="12" t="s">
        <v>85</v>
      </c>
      <c r="D273" s="22">
        <v>2000000</v>
      </c>
      <c r="E273" s="25"/>
      <c r="F273" s="25">
        <f>D273+E273</f>
        <v>2000000</v>
      </c>
    </row>
    <row r="274" spans="1:6" ht="30.75" customHeight="1" hidden="1">
      <c r="A274" s="17" t="s">
        <v>174</v>
      </c>
      <c r="B274" s="6" t="s">
        <v>152</v>
      </c>
      <c r="C274" s="6"/>
      <c r="D274" s="18">
        <f>D275+D278+D281</f>
        <v>1092500</v>
      </c>
      <c r="E274" s="18">
        <f>E275+E278+E281</f>
        <v>0</v>
      </c>
      <c r="F274" s="18">
        <f>F275+F278+F281</f>
        <v>1792500</v>
      </c>
    </row>
    <row r="275" spans="1:6" ht="25.5" hidden="1">
      <c r="A275" s="17" t="s">
        <v>175</v>
      </c>
      <c r="B275" s="6" t="s">
        <v>153</v>
      </c>
      <c r="C275" s="6"/>
      <c r="D275" s="18">
        <f aca="true" t="shared" si="47" ref="D275:F276">D276</f>
        <v>100000</v>
      </c>
      <c r="E275" s="18">
        <f t="shared" si="47"/>
        <v>0</v>
      </c>
      <c r="F275" s="18">
        <f t="shared" si="47"/>
        <v>100000</v>
      </c>
    </row>
    <row r="276" spans="1:6" ht="27" customHeight="1" hidden="1">
      <c r="A276" s="17" t="s">
        <v>176</v>
      </c>
      <c r="B276" s="6" t="s">
        <v>153</v>
      </c>
      <c r="C276" s="6" t="s">
        <v>38</v>
      </c>
      <c r="D276" s="18">
        <f t="shared" si="47"/>
        <v>100000</v>
      </c>
      <c r="E276" s="18">
        <f t="shared" si="47"/>
        <v>0</v>
      </c>
      <c r="F276" s="18">
        <f t="shared" si="47"/>
        <v>100000</v>
      </c>
    </row>
    <row r="277" spans="1:6" ht="12.75" hidden="1">
      <c r="A277" s="15" t="s">
        <v>177</v>
      </c>
      <c r="B277" s="12" t="s">
        <v>153</v>
      </c>
      <c r="C277" s="12" t="s">
        <v>39</v>
      </c>
      <c r="D277" s="22">
        <v>100000</v>
      </c>
      <c r="E277" s="25"/>
      <c r="F277" s="25">
        <f>D277+E277</f>
        <v>100000</v>
      </c>
    </row>
    <row r="278" spans="1:6" ht="12.75" hidden="1">
      <c r="A278" s="17" t="s">
        <v>178</v>
      </c>
      <c r="B278" s="6" t="s">
        <v>154</v>
      </c>
      <c r="C278" s="6"/>
      <c r="D278" s="18">
        <f>D279</f>
        <v>492500</v>
      </c>
      <c r="E278" s="18"/>
      <c r="F278" s="18">
        <f>F279</f>
        <v>492500</v>
      </c>
    </row>
    <row r="279" spans="1:6" ht="25.5" hidden="1">
      <c r="A279" s="17" t="s">
        <v>179</v>
      </c>
      <c r="B279" s="6" t="s">
        <v>154</v>
      </c>
      <c r="C279" s="6" t="s">
        <v>7</v>
      </c>
      <c r="D279" s="18">
        <f>D280</f>
        <v>492500</v>
      </c>
      <c r="E279" s="18">
        <f>E280</f>
        <v>0</v>
      </c>
      <c r="F279" s="18">
        <f>F280</f>
        <v>492500</v>
      </c>
    </row>
    <row r="280" spans="1:6" ht="25.5" hidden="1">
      <c r="A280" s="15" t="s">
        <v>158</v>
      </c>
      <c r="B280" s="12" t="s">
        <v>154</v>
      </c>
      <c r="C280" s="12" t="s">
        <v>8</v>
      </c>
      <c r="D280" s="22">
        <v>492500</v>
      </c>
      <c r="E280" s="25"/>
      <c r="F280" s="25">
        <f>D280+E280</f>
        <v>492500</v>
      </c>
    </row>
    <row r="281" spans="1:6" ht="12.75" hidden="1">
      <c r="A281" s="17" t="s">
        <v>240</v>
      </c>
      <c r="B281" s="6" t="s">
        <v>155</v>
      </c>
      <c r="C281" s="6"/>
      <c r="D281" s="21">
        <v>500000</v>
      </c>
      <c r="E281" s="18">
        <f>E282</f>
        <v>0</v>
      </c>
      <c r="F281" s="18">
        <f>F282</f>
        <v>1200000</v>
      </c>
    </row>
    <row r="282" spans="1:6" ht="12.75" hidden="1">
      <c r="A282" s="17" t="s">
        <v>167</v>
      </c>
      <c r="B282" s="6" t="s">
        <v>155</v>
      </c>
      <c r="C282" s="6" t="s">
        <v>17</v>
      </c>
      <c r="D282" s="21">
        <v>500000</v>
      </c>
      <c r="E282" s="18">
        <f>E283</f>
        <v>0</v>
      </c>
      <c r="F282" s="18">
        <f>F283</f>
        <v>1200000</v>
      </c>
    </row>
    <row r="283" spans="1:6" ht="12.75" hidden="1">
      <c r="A283" s="15" t="s">
        <v>241</v>
      </c>
      <c r="B283" s="12" t="s">
        <v>155</v>
      </c>
      <c r="C283" s="12" t="s">
        <v>156</v>
      </c>
      <c r="D283" s="22">
        <v>1200000</v>
      </c>
      <c r="E283" s="25"/>
      <c r="F283" s="25">
        <f>D283+E283</f>
        <v>1200000</v>
      </c>
    </row>
  </sheetData>
  <sheetProtection/>
  <mergeCells count="3">
    <mergeCell ref="A4:F4"/>
    <mergeCell ref="B3:E3"/>
    <mergeCell ref="B1:E1"/>
  </mergeCells>
  <printOptions/>
  <pageMargins left="0.8661417322834646" right="0.03937007874015748" top="0.1968503937007874" bottom="0" header="0.5118110236220472" footer="0"/>
  <pageSetup firstPageNumber="37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2020-03-26T07:18:39Z</cp:lastPrinted>
  <dcterms:created xsi:type="dcterms:W3CDTF">2014-12-18T06:29:51Z</dcterms:created>
  <dcterms:modified xsi:type="dcterms:W3CDTF">2020-03-27T07:31:24Z</dcterms:modified>
  <cp:category/>
  <cp:version/>
  <cp:contentType/>
  <cp:contentStatus/>
</cp:coreProperties>
</file>