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2"/>
  </bookViews>
  <sheets>
    <sheet name="Лист3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<sst xmlns="http://schemas.openxmlformats.org/spreadsheetml/2006/main" count="285" uniqueCount="170">
  <si>
    <t>п/п</t>
  </si>
  <si>
    <t>Наименование мероприятия</t>
  </si>
  <si>
    <t>Источник финансирования</t>
  </si>
  <si>
    <t>местный бюджет</t>
  </si>
  <si>
    <t>Обеспечение деятельности Городской Думы</t>
  </si>
  <si>
    <t>3.</t>
  </si>
  <si>
    <t>Обеспечение деятельности контрольно-счетной комиссии</t>
  </si>
  <si>
    <t>5.</t>
  </si>
  <si>
    <t>Управление резервным фондом для исполнения расходных обязательств</t>
  </si>
  <si>
    <t>6.</t>
  </si>
  <si>
    <t>Мероприятия в сфере средств массовой информационной политики</t>
  </si>
  <si>
    <t>Показатель (индикатор)</t>
  </si>
  <si>
    <t>Единица</t>
  </si>
  <si>
    <t>Значение показателей (индикаторов ) по годам</t>
  </si>
  <si>
    <t xml:space="preserve">Создание условий для  обеспечения  и освещения деятельности органов местного самоуправления, развития муниципальной службы в муниципальном образовании городское поселение «Город Малоярославец» </t>
  </si>
  <si>
    <t xml:space="preserve">1. </t>
  </si>
  <si>
    <t>Удовлетворенность населения деятельностью органов местного самоуправления муниципального образования городское поселение "Город Малоярославец"</t>
  </si>
  <si>
    <t>%</t>
  </si>
  <si>
    <t>4.</t>
  </si>
  <si>
    <t>2.</t>
  </si>
  <si>
    <t>Доля муниципальных правовых актов,разработанных ти приведенных в соотвествии с федеральным и областными законодательством по вопросам муниципальной службы</t>
  </si>
  <si>
    <t>Количество выявленных нарушений в ходе прокурорского надзора по кадровой работе, антикоррупционной работе, по вопросам муниципальной службы</t>
  </si>
  <si>
    <t>единиц</t>
  </si>
  <si>
    <t>Доля муниципальных служащих, прошедших обучение по программам профессиональной переподготовки и повышения квалификации от общего числа муниципальных служащих</t>
  </si>
  <si>
    <t>Доля муниципальных служащих, имеющих высшее образование</t>
  </si>
  <si>
    <t>Доля выплаченных объемов доплаты к пенсии за выслугу лет лицам, замещавшим должности муниципальной службы, от запланированных к выплате</t>
  </si>
  <si>
    <t>7.</t>
  </si>
  <si>
    <t>Доля муниципальных услуг (функций), информация о которых содержится в Реестре государственных и муниципальных услуг (функций), от общего количества муниципальных услуг</t>
  </si>
  <si>
    <t xml:space="preserve">8. </t>
  </si>
  <si>
    <t>Доля регламентированных муниципальных услуг</t>
  </si>
  <si>
    <t>Доля обращений граждан, рассмотренных без нарушения установленных сроков, в общем числе обращений граждан</t>
  </si>
  <si>
    <t>Доля произведенных расходов на материально-техническое  обеспечение деятельности администрации городского поселения и структурных подразделений от запланированных</t>
  </si>
  <si>
    <t>Доля нормативных правовых актов, поручений Губернатора Калужской области, запросов исполнительных органов власти, органов местного самоуправления, разработанных/исполненных без нарушения сроков от общего количества</t>
  </si>
  <si>
    <t>Таблица №1</t>
  </si>
  <si>
    <t xml:space="preserve"> Сведения о показателях (индикаторах) муниципальной программы и их значение</t>
  </si>
  <si>
    <t>Таблица №2</t>
  </si>
  <si>
    <t xml:space="preserve">Перечень </t>
  </si>
  <si>
    <t>основных задач муниципальной программы</t>
  </si>
  <si>
    <t xml:space="preserve">"Создание условий для  обеспечения  и освещения деятельности органов местного самоуправления, развития муниципальной службы в муниципальном образовании городское поселение «Город Малоярославец» </t>
  </si>
  <si>
    <t>Наименование мероприятий</t>
  </si>
  <si>
    <t>Ответственный исполнитель</t>
  </si>
  <si>
    <t>Наименование показателя непосредственного результата выполнения мероприятия</t>
  </si>
  <si>
    <t>Ед.изм. показателя</t>
  </si>
  <si>
    <t>Период реализации программы</t>
  </si>
  <si>
    <t>1.</t>
  </si>
  <si>
    <t>1.1.</t>
  </si>
  <si>
    <t>Разработка и приведение в соотвествии с действуюдательством нормативных правовых актов по вопросам муниципальной службы</t>
  </si>
  <si>
    <t>Отдел административно-аналитической работы</t>
  </si>
  <si>
    <t>Приведение нормативной правовой базы по вопросам муниципальной службы в соответствии с законодательством</t>
  </si>
  <si>
    <t>1.2.</t>
  </si>
  <si>
    <t>Организация подготовки проектов нормативных правовых актов по вопросам муниципальной службы в связи с изменениями законодательства о муниципальной службе</t>
  </si>
  <si>
    <t>1.3.</t>
  </si>
  <si>
    <t>Ведение кадровой работы (ведение личных дел, трудовых книжек и т.д.)</t>
  </si>
  <si>
    <t>1.4.</t>
  </si>
  <si>
    <t>Ведение реестра муниципальных служащих</t>
  </si>
  <si>
    <t>1.5.</t>
  </si>
  <si>
    <t>Консультирование муниципальных служащих по правовым и иным вопросам муниципальной службы</t>
  </si>
  <si>
    <t>Исполнение трудового законодательства</t>
  </si>
  <si>
    <t>Систематизация сведений о муниципальных служащих</t>
  </si>
  <si>
    <t>Повышение уровня знаний муниципальных служащих по правовым и иным вопросам муниципальной службы</t>
  </si>
  <si>
    <t xml:space="preserve">Периодичность </t>
  </si>
  <si>
    <t>Количество уточнений в год</t>
  </si>
  <si>
    <t>Консультаций</t>
  </si>
  <si>
    <t>постоянно</t>
  </si>
  <si>
    <t>1.7.</t>
  </si>
  <si>
    <t>Организация работы по созданию муниципальных кадровых резервов</t>
  </si>
  <si>
    <t>1.8.</t>
  </si>
  <si>
    <t>Организация работы по повышению квалификации муниципальных служащих</t>
  </si>
  <si>
    <t>проведение целенаправленной кадровой работы по замещению вакантных должностей</t>
  </si>
  <si>
    <t>Заседания комиссии</t>
  </si>
  <si>
    <t>Кол-во муниципальных служащих, прошедших обучение</t>
  </si>
  <si>
    <t>Организация работы по проведению аттестации муниципальных служащих</t>
  </si>
  <si>
    <t>Организация работы по исчислению стажа муниципальной службы и назначения доплаты к пенсии за выслугу лет лицам, замещавшим должности муниципальной службы</t>
  </si>
  <si>
    <t>Проведение оценки муниципальных служащих на соответствие занимаемой должности</t>
  </si>
  <si>
    <t>соблюдение законодательства о муниципальной службе, мотивация граждан для поступления на муниципальную службу</t>
  </si>
  <si>
    <t>Периодичность</t>
  </si>
  <si>
    <t>Задача: Обеспечение открытости и прозрачности деятельности органов местного самоуправления, снижение административных барьеров, повышение качества и доступности предоставления государственных и муниципальных услуг.</t>
  </si>
  <si>
    <t>2.1.</t>
  </si>
  <si>
    <t>Предоставление информации для Реестра государственных и муниципальных услуг (функций) на Портале государственных и муниципальных услуг (функций)</t>
  </si>
  <si>
    <t>Возможность предоставления гражданам государственных и муниципальных услуг в электронной форме</t>
  </si>
  <si>
    <t>2.2.</t>
  </si>
  <si>
    <t>Разработка регламентов предоставления муниципальных услуг и внесения в них изменений по мере необходимости</t>
  </si>
  <si>
    <t>Повышение качества и доступности получения гражданами государственных и муниципальных услуг</t>
  </si>
  <si>
    <t>1.6.</t>
  </si>
  <si>
    <t>Организация проверки достоверности и полноты сведений о доходах, расходах, об имуществе и обязательствах имущественного характера муниципальных служащих; достоверности и полноты сведений, предоставляемых гражданами при поступлении на муниципальную службу в соответствии с законодательством; соблюдение муниципальными служащими ограничений и запретов, требований о предотвращении или об урегулировании конфликта интересов; исполнения ими обязанностей, установленных Федеральным законом от 25.12.2008 года № 273-ФЗ «О противодействии коррупции» и другими нормативными правовыми актами</t>
  </si>
  <si>
    <t>3.1.</t>
  </si>
  <si>
    <t>Соблюдение муниципальными служащими ограничений, запретов и предотвращение конфликта интересов при прохождении муниципальной службы</t>
  </si>
  <si>
    <t>Выявлено нарушений</t>
  </si>
  <si>
    <t>Задача:Развитие механизма предупреждения коррупции, выявление и разрешения конфликта интересов на муниципальной службе</t>
  </si>
  <si>
    <t>Обеспечение информированности населения о деятельности органов местного самоуправления</t>
  </si>
  <si>
    <t xml:space="preserve">Ко-во выпусков </t>
  </si>
  <si>
    <t>4.1.</t>
  </si>
  <si>
    <t>Задача: Создание условий для своевременного информационного освещения и равного доступа населения к печати и средствам массовой информации</t>
  </si>
  <si>
    <t>Размещение в СМИ и на официальном сайте администрации городского поселения правовых актов, информационных событий, сообщений и материалов новостного характера, информационно-справочного материала для жителей</t>
  </si>
  <si>
    <t>Создание условий для повышения эффективности организационного, нормативно-правового и финансового обеспечения, развития и укрепления материально-технической базы органов местного самоуправления</t>
  </si>
  <si>
    <t>Организация делопроизводства в соответствии с установленными требованиями действующих нормативных правовых актов</t>
  </si>
  <si>
    <t>Документационное обеспечение деятельности органов местного самоуправления</t>
  </si>
  <si>
    <t>Постоянно</t>
  </si>
  <si>
    <t>5.1.</t>
  </si>
  <si>
    <t>Осуществление контроля за своевременной работой с обращениями граждан сотрудниками администрации и структурных подразделений</t>
  </si>
  <si>
    <t>Своевременное предоставление муниципальными служащими ответов на обращения граждан</t>
  </si>
  <si>
    <t>Кол-во нарушений</t>
  </si>
  <si>
    <t>5.2.</t>
  </si>
  <si>
    <t>Своевременное предоставление муниципальными служащими ответов на запросы</t>
  </si>
  <si>
    <t>5.3.</t>
  </si>
  <si>
    <t>Осуществление контроля за своевременным исполнением сотрудниками администрации и структурных подразделений поручений, запросов, поступающих из Правительства Калужской  области, исполнительных органов власти и органов местного самоуправления</t>
  </si>
  <si>
    <t>Проведение антикоррупционной экспертизы нормативных правовых актов</t>
  </si>
  <si>
    <t>Исключение возможности коррупционных действий муниципальными служащими</t>
  </si>
  <si>
    <t>Улучшение материально-технической базы Администрации, организация рабочего процесса для сотрудников</t>
  </si>
  <si>
    <t>Исполнение, %</t>
  </si>
  <si>
    <t>Своевременная и в полном объеме уплата налогов, сборов и других платежей</t>
  </si>
  <si>
    <t>5.4.</t>
  </si>
  <si>
    <t>5.5.</t>
  </si>
  <si>
    <t>5.6.</t>
  </si>
  <si>
    <t>Юрист администрации городскоего поселения</t>
  </si>
  <si>
    <t>Расходы для обеспечения деятельности администрации</t>
  </si>
  <si>
    <t>Бухгалтерия администрации городского поселения</t>
  </si>
  <si>
    <t>Расходы по уплате налогов, сборов и других платежей администрации городского поселения</t>
  </si>
  <si>
    <t>Оплата труда и иные выплаты работникам администрации городского поселения</t>
  </si>
  <si>
    <t>Своевременная и в полном объеме оплата труда работникам администрации</t>
  </si>
  <si>
    <t>постоянно по мере постпуле   ния заявления</t>
  </si>
  <si>
    <t>постоянно по мере постпуле  ния заявления</t>
  </si>
  <si>
    <t>постоянно по мере постпуле ния заявления</t>
  </si>
  <si>
    <t>по мере необходи мости</t>
  </si>
  <si>
    <t>Задача: Повышение эффективности и результативности муниципальной службы</t>
  </si>
  <si>
    <t>3.2.</t>
  </si>
  <si>
    <t>3.3.</t>
  </si>
  <si>
    <t>Принятие мер по совершенствованию условий, процедур и механизмов муниципальных закупок</t>
  </si>
  <si>
    <t>Финансово-экономический отдел</t>
  </si>
  <si>
    <t>Эффективная организация внутренней системы закупочной деятельности Администрации</t>
  </si>
  <si>
    <t>Отдел организационно-контрольной работы</t>
  </si>
  <si>
    <t xml:space="preserve">Отдел организационно-контрольной работы </t>
  </si>
  <si>
    <t>Отдел организационно-контрольной работы Юрист</t>
  </si>
  <si>
    <t>Периодичность  один раз в три года</t>
  </si>
  <si>
    <t>Отдел организационно-контрольной работы Юрист администрации городского поселения</t>
  </si>
  <si>
    <t>8.</t>
  </si>
  <si>
    <t>9.</t>
  </si>
  <si>
    <t>-</t>
  </si>
  <si>
    <t>Цель муниципальной  программы: Создание условий для повышения эффективного муниципального управления органов самоуправления</t>
  </si>
  <si>
    <t>Приложение №1</t>
  </si>
  <si>
    <t>МО ГП "Город Малоярославец"</t>
  </si>
  <si>
    <t>к постановлению администрации</t>
  </si>
  <si>
    <t xml:space="preserve">Обеспечение деятельности администрации  </t>
  </si>
  <si>
    <t>1.1</t>
  </si>
  <si>
    <t>центральный аппарат</t>
  </si>
  <si>
    <t>глава администрации (исполнительно-распорядительного органа муниципального образования)</t>
  </si>
  <si>
    <t>резервный фонд администрации</t>
  </si>
  <si>
    <t>6.1.</t>
  </si>
  <si>
    <t>оказание поддержки в сфере средств массовой информации</t>
  </si>
  <si>
    <t>Реализация проектов  развития общественной инфраструктуры муниципальных образований, основанных на местных инициативах</t>
  </si>
  <si>
    <t>Итого</t>
  </si>
  <si>
    <t>депутаты представительго органа муниципального образования</t>
  </si>
  <si>
    <t>1.2</t>
  </si>
  <si>
    <t>Выполнение других обязательств муниципального образования</t>
  </si>
  <si>
    <t xml:space="preserve">Осуществление мер поддержки и развития малого и среднего предпринимательства </t>
  </si>
  <si>
    <t xml:space="preserve">Поддержки малого и среднего предпринимательства </t>
  </si>
  <si>
    <t>7.1</t>
  </si>
  <si>
    <t>8.1</t>
  </si>
  <si>
    <t>ВСЕГО по муниципальной программе</t>
  </si>
  <si>
    <t xml:space="preserve"> Стимулирование руководителей исполнительно-распорядительных органов муниципальных образований области</t>
  </si>
  <si>
    <t>областной бюджет</t>
  </si>
  <si>
    <t>10.</t>
  </si>
  <si>
    <t xml:space="preserve"> Повышение социальной защиты и превликательности службы в органах местного самоуправления</t>
  </si>
  <si>
    <t>10.1</t>
  </si>
  <si>
    <t>Кадровый потенциал учреждений и повышение заинтересованности работников органов мемстного самоуправления и повышения качества предоставляемых муниципальных услуг</t>
  </si>
  <si>
    <t>11.</t>
  </si>
  <si>
    <t>Стимулирование муниципальных образований Калужской области - победителей регионального этапа Всероссийского конкурса "Лучшая муниципальная практика"</t>
  </si>
  <si>
    <t>Перечень основных мероприятий муниципальной программы</t>
  </si>
  <si>
    <t>4.1</t>
  </si>
  <si>
    <t>от  02.04.2020                            №300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</si>
</sst>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"/>
    <numFmt numFmtId="170" formatCode="#,##0.00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63"/>
      <name val="Times New Roman"/>
      <family val="1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9" fillId="0" borderId="11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8" fillId="0" borderId="12" xfId="0" applyFont="1" applyBorder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14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/>
    </xf>
    <xf numFmtId="16" fontId="1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69" fontId="4" fillId="0" borderId="16" xfId="0" applyNumberFormat="1" applyFont="1" applyFill="1" applyBorder="1" applyAlignment="1">
      <alignment/>
    </xf>
    <xf numFmtId="169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3" fontId="0" fillId="0" borderId="0" xfId="0" applyNumberFormat="1" applyFont="1" applyBorder="1" applyAlignment="1">
      <alignment horizontal="center" vertical="center"/>
    </xf>
    <xf numFmtId="170" fontId="4" fillId="35" borderId="10" xfId="0" applyNumberFormat="1" applyFont="1" applyFill="1" applyBorder="1" applyAlignment="1">
      <alignment horizontal="center" vertical="top"/>
    </xf>
    <xf numFmtId="170" fontId="4" fillId="0" borderId="10" xfId="0" applyNumberFormat="1" applyFont="1" applyFill="1" applyBorder="1" applyAlignment="1">
      <alignment horizontal="center" vertical="top"/>
    </xf>
    <xf numFmtId="170" fontId="0" fillId="0" borderId="10" xfId="0" applyNumberFormat="1" applyFill="1" applyBorder="1" applyAlignment="1">
      <alignment horizontal="center" vertical="top"/>
    </xf>
    <xf numFmtId="170" fontId="0" fillId="0" borderId="10" xfId="0" applyNumberFormat="1" applyFont="1" applyFill="1" applyBorder="1" applyAlignment="1">
      <alignment horizontal="center" vertical="top"/>
    </xf>
    <xf numFmtId="0" fontId="4" fillId="35" borderId="13" xfId="0" applyFont="1" applyFill="1" applyBorder="1" applyAlignment="1">
      <alignment horizontal="center" vertical="top"/>
    </xf>
    <xf numFmtId="0" fontId="4" fillId="35" borderId="10" xfId="0" applyFont="1" applyFill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49" fontId="4" fillId="35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49" fontId="0" fillId="0" borderId="10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left" vertical="top" wrapText="1"/>
    </xf>
    <xf numFmtId="170" fontId="0" fillId="0" borderId="0" xfId="0" applyNumberFormat="1" applyAlignment="1">
      <alignment/>
    </xf>
    <xf numFmtId="0" fontId="4" fillId="0" borderId="10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right" vertical="top" wrapText="1"/>
    </xf>
    <xf numFmtId="170" fontId="0" fillId="35" borderId="10" xfId="0" applyNumberFormat="1" applyFill="1" applyBorder="1" applyAlignment="1">
      <alignment horizontal="center" vertical="top"/>
    </xf>
    <xf numFmtId="49" fontId="0" fillId="35" borderId="10" xfId="0" applyNumberForma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3" xfId="0" applyFont="1" applyFill="1" applyBorder="1" applyAlignment="1">
      <alignment horizontal="center" vertical="top"/>
    </xf>
    <xf numFmtId="170" fontId="0" fillId="36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11" fillId="34" borderId="16" xfId="0" applyFont="1" applyFill="1" applyBorder="1" applyAlignment="1">
      <alignment horizontal="left" vertical="justify" wrapText="1"/>
    </xf>
    <xf numFmtId="0" fontId="11" fillId="34" borderId="0" xfId="0" applyFont="1" applyFill="1" applyBorder="1" applyAlignment="1">
      <alignment horizontal="left" vertical="justify" wrapText="1"/>
    </xf>
    <xf numFmtId="0" fontId="11" fillId="34" borderId="17" xfId="0" applyFont="1" applyFill="1" applyBorder="1" applyAlignment="1">
      <alignment horizontal="left" vertical="justify" wrapText="1"/>
    </xf>
    <xf numFmtId="0" fontId="11" fillId="34" borderId="18" xfId="0" applyFont="1" applyFill="1" applyBorder="1" applyAlignment="1">
      <alignment horizontal="left"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11" fillId="34" borderId="2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left" wrapText="1"/>
    </xf>
    <xf numFmtId="0" fontId="12" fillId="34" borderId="22" xfId="0" applyFont="1" applyFill="1" applyBorder="1" applyAlignment="1">
      <alignment horizontal="left" wrapText="1"/>
    </xf>
    <xf numFmtId="0" fontId="12" fillId="34" borderId="23" xfId="0" applyFont="1" applyFill="1" applyBorder="1" applyAlignment="1">
      <alignment horizontal="left" wrapText="1"/>
    </xf>
    <xf numFmtId="0" fontId="11" fillId="34" borderId="24" xfId="0" applyFont="1" applyFill="1" applyBorder="1" applyAlignment="1">
      <alignment horizontal="left" wrapText="1"/>
    </xf>
    <xf numFmtId="0" fontId="11" fillId="34" borderId="25" xfId="0" applyFont="1" applyFill="1" applyBorder="1" applyAlignment="1">
      <alignment horizontal="left" wrapText="1"/>
    </xf>
    <xf numFmtId="0" fontId="11" fillId="34" borderId="26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7"/>
  <sheetViews>
    <sheetView zoomScalePageLayoutView="0" workbookViewId="0" topLeftCell="C29">
      <selection activeCell="D33" sqref="D33"/>
    </sheetView>
  </sheetViews>
  <sheetFormatPr defaultColWidth="9.00390625" defaultRowHeight="12.75"/>
  <cols>
    <col min="1" max="2" width="0" style="0" hidden="1" customWidth="1"/>
    <col min="3" max="3" width="3.375" style="0" customWidth="1"/>
    <col min="4" max="4" width="39.875" style="0" customWidth="1"/>
    <col min="5" max="5" width="19.75390625" style="0" customWidth="1"/>
    <col min="6" max="6" width="22.375" style="0" customWidth="1"/>
    <col min="7" max="7" width="14.00390625" style="0" customWidth="1"/>
    <col min="8" max="9" width="9.625" style="0" customWidth="1"/>
    <col min="10" max="10" width="9.75390625" style="0" customWidth="1"/>
    <col min="11" max="11" width="9.875" style="0" customWidth="1"/>
  </cols>
  <sheetData>
    <row r="1" spans="3:11" ht="12.75">
      <c r="C1" s="18"/>
      <c r="D1" s="18"/>
      <c r="E1" s="18"/>
      <c r="F1" s="18"/>
      <c r="G1" s="18"/>
      <c r="H1" s="18"/>
      <c r="I1" s="18" t="s">
        <v>35</v>
      </c>
      <c r="J1" s="18"/>
      <c r="K1" s="18"/>
    </row>
    <row r="2" spans="3:14" ht="18.75">
      <c r="C2" s="83" t="s">
        <v>36</v>
      </c>
      <c r="D2" s="83"/>
      <c r="E2" s="83"/>
      <c r="F2" s="83"/>
      <c r="G2" s="83"/>
      <c r="H2" s="83"/>
      <c r="I2" s="83"/>
      <c r="J2" s="83"/>
      <c r="K2" s="83"/>
      <c r="L2" s="8"/>
      <c r="M2" s="8"/>
      <c r="N2" s="8"/>
    </row>
    <row r="3" spans="3:14" ht="18.75">
      <c r="C3" s="38"/>
      <c r="D3" s="83" t="s">
        <v>37</v>
      </c>
      <c r="E3" s="83"/>
      <c r="F3" s="83"/>
      <c r="G3" s="83"/>
      <c r="H3" s="83"/>
      <c r="I3" s="83"/>
      <c r="J3" s="83"/>
      <c r="K3" s="83"/>
      <c r="L3" s="8"/>
      <c r="M3" s="8"/>
      <c r="N3" s="8"/>
    </row>
    <row r="4" spans="3:14" ht="39" customHeight="1">
      <c r="C4" s="84" t="s">
        <v>38</v>
      </c>
      <c r="D4" s="84"/>
      <c r="E4" s="84"/>
      <c r="F4" s="84"/>
      <c r="G4" s="84"/>
      <c r="H4" s="84"/>
      <c r="I4" s="84"/>
      <c r="J4" s="84"/>
      <c r="K4" s="84"/>
      <c r="L4" s="11"/>
      <c r="M4" s="11"/>
      <c r="N4" s="11"/>
    </row>
    <row r="5" spans="3:14" ht="21.75" customHeight="1">
      <c r="C5" s="85" t="s">
        <v>0</v>
      </c>
      <c r="D5" s="92" t="s">
        <v>39</v>
      </c>
      <c r="E5" s="92" t="s">
        <v>40</v>
      </c>
      <c r="F5" s="92" t="s">
        <v>41</v>
      </c>
      <c r="G5" s="92" t="s">
        <v>42</v>
      </c>
      <c r="H5" s="99" t="s">
        <v>43</v>
      </c>
      <c r="I5" s="100"/>
      <c r="J5" s="100"/>
      <c r="K5" s="100"/>
      <c r="L5" s="11"/>
      <c r="M5" s="11"/>
      <c r="N5" s="11"/>
    </row>
    <row r="6" spans="3:14" ht="26.25" customHeight="1">
      <c r="C6" s="85"/>
      <c r="D6" s="92"/>
      <c r="E6" s="92"/>
      <c r="F6" s="92"/>
      <c r="G6" s="92"/>
      <c r="H6" s="13">
        <v>2017</v>
      </c>
      <c r="I6" s="13">
        <v>2018</v>
      </c>
      <c r="J6" s="13">
        <v>2019</v>
      </c>
      <c r="K6" s="13">
        <v>2020</v>
      </c>
      <c r="L6" s="11"/>
      <c r="M6" s="11"/>
      <c r="N6" s="11"/>
    </row>
    <row r="7" spans="3:11" ht="25.5" customHeight="1">
      <c r="C7" s="39" t="s">
        <v>44</v>
      </c>
      <c r="D7" s="96" t="s">
        <v>124</v>
      </c>
      <c r="E7" s="97"/>
      <c r="F7" s="97"/>
      <c r="G7" s="97"/>
      <c r="H7" s="97"/>
      <c r="I7" s="97"/>
      <c r="J7" s="97"/>
      <c r="K7" s="98"/>
    </row>
    <row r="8" spans="3:11" ht="60.75" customHeight="1">
      <c r="C8" s="20" t="s">
        <v>45</v>
      </c>
      <c r="D8" s="27" t="s">
        <v>46</v>
      </c>
      <c r="E8" s="27" t="s">
        <v>134</v>
      </c>
      <c r="F8" s="27" t="s">
        <v>48</v>
      </c>
      <c r="G8" s="20" t="s">
        <v>17</v>
      </c>
      <c r="H8" s="20">
        <v>100</v>
      </c>
      <c r="I8" s="20">
        <v>100</v>
      </c>
      <c r="J8" s="20">
        <v>100</v>
      </c>
      <c r="K8" s="20">
        <v>100</v>
      </c>
    </row>
    <row r="9" spans="3:11" ht="76.5">
      <c r="C9" s="15" t="s">
        <v>49</v>
      </c>
      <c r="D9" s="28" t="s">
        <v>50</v>
      </c>
      <c r="E9" s="27" t="s">
        <v>134</v>
      </c>
      <c r="F9" s="28" t="s">
        <v>48</v>
      </c>
      <c r="G9" s="20" t="s">
        <v>17</v>
      </c>
      <c r="H9" s="20">
        <v>100</v>
      </c>
      <c r="I9" s="20">
        <v>100</v>
      </c>
      <c r="J9" s="20">
        <v>100</v>
      </c>
      <c r="K9" s="20">
        <v>100</v>
      </c>
    </row>
    <row r="10" spans="3:11" ht="25.5">
      <c r="C10" s="15" t="s">
        <v>51</v>
      </c>
      <c r="D10" s="28" t="s">
        <v>52</v>
      </c>
      <c r="E10" s="27" t="s">
        <v>131</v>
      </c>
      <c r="F10" s="29" t="s">
        <v>57</v>
      </c>
      <c r="G10" s="15" t="s">
        <v>60</v>
      </c>
      <c r="H10" s="30" t="s">
        <v>63</v>
      </c>
      <c r="I10" s="30" t="s">
        <v>63</v>
      </c>
      <c r="J10" s="30" t="s">
        <v>63</v>
      </c>
      <c r="K10" s="30" t="s">
        <v>63</v>
      </c>
    </row>
    <row r="11" spans="3:11" ht="38.25">
      <c r="C11" s="15" t="s">
        <v>53</v>
      </c>
      <c r="D11" s="28" t="s">
        <v>54</v>
      </c>
      <c r="E11" s="27" t="s">
        <v>131</v>
      </c>
      <c r="F11" s="14" t="s">
        <v>58</v>
      </c>
      <c r="G11" s="15" t="s">
        <v>61</v>
      </c>
      <c r="H11" s="20">
        <v>0</v>
      </c>
      <c r="I11" s="20">
        <v>0</v>
      </c>
      <c r="J11" s="20">
        <v>0</v>
      </c>
      <c r="K11" s="20">
        <v>0</v>
      </c>
    </row>
    <row r="12" spans="3:11" ht="63.75">
      <c r="C12" s="15" t="s">
        <v>55</v>
      </c>
      <c r="D12" s="28" t="s">
        <v>56</v>
      </c>
      <c r="E12" s="27" t="s">
        <v>134</v>
      </c>
      <c r="F12" s="14" t="s">
        <v>59</v>
      </c>
      <c r="G12" s="15" t="s">
        <v>62</v>
      </c>
      <c r="H12" s="20">
        <v>10</v>
      </c>
      <c r="I12" s="20">
        <v>10</v>
      </c>
      <c r="J12" s="20">
        <v>12</v>
      </c>
      <c r="K12" s="20">
        <v>12</v>
      </c>
    </row>
    <row r="13" spans="3:11" ht="63.75" hidden="1">
      <c r="C13" s="15" t="s">
        <v>83</v>
      </c>
      <c r="D13" s="28" t="s">
        <v>65</v>
      </c>
      <c r="E13" s="27" t="s">
        <v>132</v>
      </c>
      <c r="F13" s="14" t="s">
        <v>68</v>
      </c>
      <c r="G13" s="15" t="s">
        <v>69</v>
      </c>
      <c r="H13" s="20"/>
      <c r="I13" s="20"/>
      <c r="J13" s="20"/>
      <c r="K13" s="20"/>
    </row>
    <row r="14" spans="3:11" ht="63.75">
      <c r="C14" s="15" t="s">
        <v>83</v>
      </c>
      <c r="D14" s="28" t="s">
        <v>67</v>
      </c>
      <c r="E14" s="27" t="s">
        <v>134</v>
      </c>
      <c r="F14" s="14" t="s">
        <v>59</v>
      </c>
      <c r="G14" s="15" t="s">
        <v>70</v>
      </c>
      <c r="H14" s="20">
        <v>5</v>
      </c>
      <c r="I14" s="20">
        <v>5</v>
      </c>
      <c r="J14" s="20">
        <v>5</v>
      </c>
      <c r="K14" s="20">
        <v>5</v>
      </c>
    </row>
    <row r="15" spans="3:11" ht="51">
      <c r="C15" s="15" t="s">
        <v>64</v>
      </c>
      <c r="D15" s="28" t="s">
        <v>71</v>
      </c>
      <c r="E15" s="27" t="s">
        <v>130</v>
      </c>
      <c r="F15" s="14" t="s">
        <v>73</v>
      </c>
      <c r="G15" s="15" t="s">
        <v>133</v>
      </c>
      <c r="H15" s="15" t="s">
        <v>123</v>
      </c>
      <c r="I15" s="15" t="s">
        <v>123</v>
      </c>
      <c r="J15" s="15" t="s">
        <v>123</v>
      </c>
      <c r="K15" s="15" t="s">
        <v>123</v>
      </c>
    </row>
    <row r="16" spans="3:11" ht="76.5">
      <c r="C16" s="15" t="s">
        <v>66</v>
      </c>
      <c r="D16" s="14" t="s">
        <v>72</v>
      </c>
      <c r="E16" s="13" t="s">
        <v>130</v>
      </c>
      <c r="F16" s="14" t="s">
        <v>74</v>
      </c>
      <c r="G16" s="15" t="s">
        <v>75</v>
      </c>
      <c r="H16" s="30" t="s">
        <v>120</v>
      </c>
      <c r="I16" s="30" t="s">
        <v>121</v>
      </c>
      <c r="J16" s="30" t="s">
        <v>122</v>
      </c>
      <c r="K16" s="30" t="s">
        <v>122</v>
      </c>
    </row>
    <row r="17" spans="3:11" ht="31.5" customHeight="1">
      <c r="C17" s="35" t="s">
        <v>19</v>
      </c>
      <c r="D17" s="93" t="s">
        <v>76</v>
      </c>
      <c r="E17" s="94"/>
      <c r="F17" s="94"/>
      <c r="G17" s="94"/>
      <c r="H17" s="94"/>
      <c r="I17" s="94"/>
      <c r="J17" s="94"/>
      <c r="K17" s="95"/>
    </row>
    <row r="18" spans="3:12" ht="77.25" thickBot="1">
      <c r="C18" s="15" t="s">
        <v>77</v>
      </c>
      <c r="D18" s="16" t="s">
        <v>78</v>
      </c>
      <c r="E18" s="25" t="s">
        <v>47</v>
      </c>
      <c r="F18" s="22" t="s">
        <v>79</v>
      </c>
      <c r="G18" s="15" t="s">
        <v>75</v>
      </c>
      <c r="H18" s="15" t="s">
        <v>123</v>
      </c>
      <c r="I18" s="15" t="s">
        <v>123</v>
      </c>
      <c r="J18" s="15" t="s">
        <v>123</v>
      </c>
      <c r="K18" s="15" t="s">
        <v>123</v>
      </c>
      <c r="L18" s="12"/>
    </row>
    <row r="19" spans="3:11" ht="63.75">
      <c r="C19" s="15" t="s">
        <v>80</v>
      </c>
      <c r="D19" s="16" t="s">
        <v>81</v>
      </c>
      <c r="E19" s="25" t="s">
        <v>47</v>
      </c>
      <c r="F19" s="14" t="s">
        <v>82</v>
      </c>
      <c r="G19" s="15" t="s">
        <v>60</v>
      </c>
      <c r="H19" s="15" t="s">
        <v>123</v>
      </c>
      <c r="I19" s="15" t="s">
        <v>123</v>
      </c>
      <c r="J19" s="15" t="s">
        <v>123</v>
      </c>
      <c r="K19" s="15" t="s">
        <v>123</v>
      </c>
    </row>
    <row r="20" spans="3:11" ht="20.25" customHeight="1">
      <c r="C20" s="40" t="s">
        <v>5</v>
      </c>
      <c r="D20" s="89" t="s">
        <v>88</v>
      </c>
      <c r="E20" s="90"/>
      <c r="F20" s="90"/>
      <c r="G20" s="90"/>
      <c r="H20" s="90"/>
      <c r="I20" s="90"/>
      <c r="J20" s="90"/>
      <c r="K20" s="91"/>
    </row>
    <row r="21" spans="3:11" ht="193.5" customHeight="1">
      <c r="C21" s="41" t="s">
        <v>85</v>
      </c>
      <c r="D21" s="24" t="s">
        <v>84</v>
      </c>
      <c r="E21" s="13" t="s">
        <v>130</v>
      </c>
      <c r="F21" s="24" t="s">
        <v>86</v>
      </c>
      <c r="G21" s="31" t="s">
        <v>87</v>
      </c>
      <c r="H21" s="32" t="s">
        <v>137</v>
      </c>
      <c r="I21" s="32" t="s">
        <v>137</v>
      </c>
      <c r="J21" s="32" t="s">
        <v>137</v>
      </c>
      <c r="K21" s="32" t="s">
        <v>137</v>
      </c>
    </row>
    <row r="22" spans="3:11" ht="51.75" customHeight="1">
      <c r="C22" s="15" t="s">
        <v>125</v>
      </c>
      <c r="D22" s="16" t="s">
        <v>106</v>
      </c>
      <c r="E22" s="16" t="s">
        <v>114</v>
      </c>
      <c r="F22" s="16" t="s">
        <v>107</v>
      </c>
      <c r="G22" s="30" t="s">
        <v>75</v>
      </c>
      <c r="H22" s="15" t="s">
        <v>97</v>
      </c>
      <c r="I22" s="15" t="s">
        <v>97</v>
      </c>
      <c r="J22" s="15" t="s">
        <v>97</v>
      </c>
      <c r="K22" s="15" t="s">
        <v>97</v>
      </c>
    </row>
    <row r="23" spans="3:11" ht="63.75">
      <c r="C23" s="15" t="s">
        <v>126</v>
      </c>
      <c r="D23" s="16" t="s">
        <v>127</v>
      </c>
      <c r="E23" s="34" t="s">
        <v>128</v>
      </c>
      <c r="F23" s="16" t="s">
        <v>129</v>
      </c>
      <c r="G23" s="30" t="s">
        <v>75</v>
      </c>
      <c r="H23" s="30" t="s">
        <v>97</v>
      </c>
      <c r="I23" s="30" t="s">
        <v>97</v>
      </c>
      <c r="J23" s="30" t="s">
        <v>97</v>
      </c>
      <c r="K23" s="30" t="s">
        <v>97</v>
      </c>
    </row>
    <row r="24" spans="3:11" ht="19.5" customHeight="1">
      <c r="C24" s="42" t="s">
        <v>18</v>
      </c>
      <c r="D24" s="36" t="s">
        <v>92</v>
      </c>
      <c r="E24" s="36"/>
      <c r="F24" s="36"/>
      <c r="G24" s="36"/>
      <c r="H24" s="36"/>
      <c r="I24" s="36"/>
      <c r="J24" s="36"/>
      <c r="K24" s="37"/>
    </row>
    <row r="25" spans="3:12" ht="76.5">
      <c r="C25" s="43" t="s">
        <v>91</v>
      </c>
      <c r="D25" s="14" t="s">
        <v>93</v>
      </c>
      <c r="E25" s="17" t="s">
        <v>47</v>
      </c>
      <c r="F25" s="14" t="s">
        <v>89</v>
      </c>
      <c r="G25" s="15" t="s">
        <v>90</v>
      </c>
      <c r="H25" s="20">
        <v>152</v>
      </c>
      <c r="I25" s="20">
        <v>152</v>
      </c>
      <c r="J25" s="20">
        <v>152</v>
      </c>
      <c r="K25" s="20">
        <v>152</v>
      </c>
      <c r="L25" s="1"/>
    </row>
    <row r="26" spans="3:11" ht="28.5" customHeight="1">
      <c r="C26" s="42" t="s">
        <v>7</v>
      </c>
      <c r="D26" s="86" t="s">
        <v>94</v>
      </c>
      <c r="E26" s="87"/>
      <c r="F26" s="87"/>
      <c r="G26" s="87"/>
      <c r="H26" s="87"/>
      <c r="I26" s="87"/>
      <c r="J26" s="87"/>
      <c r="K26" s="88"/>
    </row>
    <row r="27" spans="3:12" ht="63.75">
      <c r="C27" s="15" t="s">
        <v>98</v>
      </c>
      <c r="D27" s="14" t="s">
        <v>95</v>
      </c>
      <c r="E27" s="13" t="s">
        <v>130</v>
      </c>
      <c r="F27" s="14" t="s">
        <v>96</v>
      </c>
      <c r="G27" s="15" t="s">
        <v>60</v>
      </c>
      <c r="H27" s="15" t="s">
        <v>97</v>
      </c>
      <c r="I27" s="15" t="s">
        <v>97</v>
      </c>
      <c r="J27" s="15" t="s">
        <v>97</v>
      </c>
      <c r="K27" s="15" t="s">
        <v>97</v>
      </c>
      <c r="L27" s="1"/>
    </row>
    <row r="28" spans="3:12" ht="63.75">
      <c r="C28" s="15" t="s">
        <v>102</v>
      </c>
      <c r="D28" s="14" t="s">
        <v>99</v>
      </c>
      <c r="E28" s="13" t="s">
        <v>130</v>
      </c>
      <c r="F28" s="14" t="s">
        <v>100</v>
      </c>
      <c r="G28" s="15" t="s">
        <v>101</v>
      </c>
      <c r="H28" s="20" t="s">
        <v>137</v>
      </c>
      <c r="I28" s="20" t="s">
        <v>137</v>
      </c>
      <c r="J28" s="20" t="s">
        <v>137</v>
      </c>
      <c r="K28" s="20" t="s">
        <v>137</v>
      </c>
      <c r="L28" s="1"/>
    </row>
    <row r="29" spans="3:12" ht="76.5">
      <c r="C29" s="15" t="s">
        <v>104</v>
      </c>
      <c r="D29" s="14" t="s">
        <v>105</v>
      </c>
      <c r="E29" s="13" t="s">
        <v>130</v>
      </c>
      <c r="F29" s="14" t="s">
        <v>103</v>
      </c>
      <c r="G29" s="15" t="s">
        <v>101</v>
      </c>
      <c r="H29" s="20" t="s">
        <v>137</v>
      </c>
      <c r="I29" s="20" t="s">
        <v>137</v>
      </c>
      <c r="J29" s="20" t="s">
        <v>137</v>
      </c>
      <c r="K29" s="20" t="s">
        <v>137</v>
      </c>
      <c r="L29" s="1"/>
    </row>
    <row r="30" spans="3:12" ht="51" customHeight="1" hidden="1" thickBot="1">
      <c r="C30" s="15" t="s">
        <v>111</v>
      </c>
      <c r="D30" s="21" t="s">
        <v>106</v>
      </c>
      <c r="E30" s="21" t="s">
        <v>114</v>
      </c>
      <c r="F30" s="21" t="s">
        <v>107</v>
      </c>
      <c r="G30" s="33" t="s">
        <v>75</v>
      </c>
      <c r="H30" s="15" t="s">
        <v>97</v>
      </c>
      <c r="I30" s="15" t="s">
        <v>97</v>
      </c>
      <c r="J30" s="15" t="s">
        <v>97</v>
      </c>
      <c r="K30" s="15" t="s">
        <v>97</v>
      </c>
      <c r="L30" s="1"/>
    </row>
    <row r="31" spans="3:12" ht="63.75">
      <c r="C31" s="15" t="s">
        <v>111</v>
      </c>
      <c r="D31" s="14" t="s">
        <v>115</v>
      </c>
      <c r="E31" s="14" t="s">
        <v>116</v>
      </c>
      <c r="F31" s="14" t="s">
        <v>108</v>
      </c>
      <c r="G31" s="15" t="s">
        <v>109</v>
      </c>
      <c r="H31" s="20">
        <v>100</v>
      </c>
      <c r="I31" s="20">
        <v>100</v>
      </c>
      <c r="J31" s="20">
        <v>100</v>
      </c>
      <c r="K31" s="20">
        <v>100</v>
      </c>
      <c r="L31" s="1"/>
    </row>
    <row r="32" spans="3:12" ht="39.75" customHeight="1">
      <c r="C32" s="15" t="s">
        <v>112</v>
      </c>
      <c r="D32" s="14" t="s">
        <v>117</v>
      </c>
      <c r="E32" s="14" t="s">
        <v>116</v>
      </c>
      <c r="F32" s="14" t="s">
        <v>110</v>
      </c>
      <c r="G32" s="15" t="s">
        <v>109</v>
      </c>
      <c r="H32" s="20">
        <v>100</v>
      </c>
      <c r="I32" s="20">
        <v>100</v>
      </c>
      <c r="J32" s="20">
        <v>100</v>
      </c>
      <c r="K32" s="20">
        <v>100</v>
      </c>
      <c r="L32" s="1"/>
    </row>
    <row r="33" spans="3:12" ht="51">
      <c r="C33" s="15" t="s">
        <v>113</v>
      </c>
      <c r="D33" s="14" t="s">
        <v>118</v>
      </c>
      <c r="E33" s="14" t="s">
        <v>116</v>
      </c>
      <c r="F33" s="14" t="s">
        <v>119</v>
      </c>
      <c r="G33" s="15" t="s">
        <v>109</v>
      </c>
      <c r="H33" s="20">
        <v>100</v>
      </c>
      <c r="I33" s="20">
        <v>100</v>
      </c>
      <c r="J33" s="20">
        <v>100</v>
      </c>
      <c r="K33" s="20">
        <v>100</v>
      </c>
      <c r="L33" s="1"/>
    </row>
    <row r="34" spans="3:11" ht="12.75" hidden="1">
      <c r="C34" s="23"/>
      <c r="D34" s="23"/>
      <c r="E34" s="23"/>
      <c r="F34" s="23"/>
      <c r="G34" s="23"/>
      <c r="H34" s="23"/>
      <c r="I34" s="23"/>
      <c r="J34" s="23"/>
      <c r="K34" s="23"/>
    </row>
    <row r="35" spans="3:11" ht="12.75" hidden="1">
      <c r="C35" s="19"/>
      <c r="D35" s="19"/>
      <c r="E35" s="19"/>
      <c r="F35" s="19"/>
      <c r="G35" s="19"/>
      <c r="H35" s="19"/>
      <c r="I35" s="19"/>
      <c r="J35" s="19"/>
      <c r="K35" s="19"/>
    </row>
    <row r="36" spans="3:11" ht="12.75" hidden="1">
      <c r="C36" s="19"/>
      <c r="D36" s="19"/>
      <c r="E36" s="19"/>
      <c r="F36" s="19"/>
      <c r="G36" s="19"/>
      <c r="H36" s="19"/>
      <c r="I36" s="19"/>
      <c r="J36" s="19"/>
      <c r="K36" s="19"/>
    </row>
    <row r="37" spans="3:11" ht="12.75" hidden="1">
      <c r="C37" s="19"/>
      <c r="D37" s="19"/>
      <c r="E37" s="19"/>
      <c r="F37" s="19"/>
      <c r="G37" s="19"/>
      <c r="H37" s="19"/>
      <c r="I37" s="19"/>
      <c r="J37" s="19"/>
      <c r="K37" s="19"/>
    </row>
    <row r="38" spans="3:11" ht="12.75" hidden="1">
      <c r="C38" s="19"/>
      <c r="D38" s="19"/>
      <c r="E38" s="19"/>
      <c r="F38" s="19"/>
      <c r="G38" s="19"/>
      <c r="H38" s="19"/>
      <c r="I38" s="19"/>
      <c r="J38" s="19"/>
      <c r="K38" s="19"/>
    </row>
    <row r="39" spans="3:11" ht="12.75" hidden="1">
      <c r="C39" s="19"/>
      <c r="D39" s="19"/>
      <c r="E39" s="19"/>
      <c r="F39" s="19"/>
      <c r="G39" s="19"/>
      <c r="H39" s="19"/>
      <c r="I39" s="19"/>
      <c r="J39" s="19"/>
      <c r="K39" s="19"/>
    </row>
    <row r="40" spans="3:11" ht="12.75" hidden="1">
      <c r="C40" s="19"/>
      <c r="D40" s="19"/>
      <c r="E40" s="19"/>
      <c r="F40" s="19"/>
      <c r="G40" s="19"/>
      <c r="H40" s="19"/>
      <c r="I40" s="19"/>
      <c r="J40" s="19"/>
      <c r="K40" s="19"/>
    </row>
    <row r="41" spans="3:11" ht="12.75" hidden="1">
      <c r="C41" s="19"/>
      <c r="D41" s="19"/>
      <c r="E41" s="19"/>
      <c r="F41" s="19"/>
      <c r="G41" s="19"/>
      <c r="H41" s="19"/>
      <c r="I41" s="19"/>
      <c r="J41" s="19"/>
      <c r="K41" s="19"/>
    </row>
    <row r="42" spans="3:11" ht="12.75" hidden="1">
      <c r="C42" s="19"/>
      <c r="D42" s="19"/>
      <c r="E42" s="19"/>
      <c r="F42" s="19"/>
      <c r="G42" s="19"/>
      <c r="H42" s="19"/>
      <c r="I42" s="19"/>
      <c r="J42" s="19"/>
      <c r="K42" s="19"/>
    </row>
    <row r="43" spans="3:11" ht="12.75" hidden="1">
      <c r="C43" s="19"/>
      <c r="D43" s="19"/>
      <c r="E43" s="19"/>
      <c r="F43" s="19"/>
      <c r="G43" s="19"/>
      <c r="H43" s="19"/>
      <c r="I43" s="19"/>
      <c r="J43" s="19"/>
      <c r="K43" s="19"/>
    </row>
    <row r="44" spans="3:11" ht="12.75" hidden="1">
      <c r="C44" s="19"/>
      <c r="D44" s="19"/>
      <c r="E44" s="19"/>
      <c r="F44" s="19"/>
      <c r="G44" s="19"/>
      <c r="H44" s="19"/>
      <c r="I44" s="19"/>
      <c r="J44" s="19"/>
      <c r="K44" s="19"/>
    </row>
    <row r="45" spans="3:11" ht="12.75" hidden="1">
      <c r="C45" s="19"/>
      <c r="D45" s="19"/>
      <c r="E45" s="19"/>
      <c r="F45" s="19"/>
      <c r="G45" s="19"/>
      <c r="H45" s="19"/>
      <c r="I45" s="19"/>
      <c r="J45" s="19"/>
      <c r="K45" s="19"/>
    </row>
    <row r="46" spans="3:11" ht="12.75" hidden="1">
      <c r="C46" s="19"/>
      <c r="D46" s="19"/>
      <c r="E46" s="19"/>
      <c r="F46" s="19"/>
      <c r="G46" s="19"/>
      <c r="H46" s="19"/>
      <c r="I46" s="19"/>
      <c r="J46" s="19"/>
      <c r="K46" s="19"/>
    </row>
    <row r="47" spans="3:11" ht="12.75" hidden="1">
      <c r="C47" s="19"/>
      <c r="D47" s="19"/>
      <c r="E47" s="19"/>
      <c r="F47" s="19"/>
      <c r="G47" s="19"/>
      <c r="H47" s="19"/>
      <c r="I47" s="19"/>
      <c r="J47" s="19"/>
      <c r="K47" s="19"/>
    </row>
    <row r="48" spans="3:11" ht="12.75" hidden="1">
      <c r="C48" s="19"/>
      <c r="D48" s="19"/>
      <c r="E48" s="19"/>
      <c r="F48" s="19"/>
      <c r="G48" s="19"/>
      <c r="H48" s="19"/>
      <c r="I48" s="19"/>
      <c r="J48" s="19"/>
      <c r="K48" s="19"/>
    </row>
    <row r="49" spans="3:11" ht="12.75" hidden="1">
      <c r="C49" s="19"/>
      <c r="D49" s="19"/>
      <c r="E49" s="19"/>
      <c r="F49" s="19"/>
      <c r="G49" s="19"/>
      <c r="H49" s="19"/>
      <c r="I49" s="19"/>
      <c r="J49" s="19"/>
      <c r="K49" s="19"/>
    </row>
    <row r="50" spans="3:11" ht="12.75" hidden="1">
      <c r="C50" s="19"/>
      <c r="D50" s="19"/>
      <c r="E50" s="19"/>
      <c r="F50" s="19"/>
      <c r="G50" s="19"/>
      <c r="H50" s="19"/>
      <c r="I50" s="19"/>
      <c r="J50" s="19"/>
      <c r="K50" s="19"/>
    </row>
    <row r="51" spans="3:11" ht="12.75" hidden="1">
      <c r="C51" s="1"/>
      <c r="D51" s="1"/>
      <c r="E51" s="1"/>
      <c r="F51" s="1"/>
      <c r="G51" s="1"/>
      <c r="H51" s="1"/>
      <c r="I51" s="1"/>
      <c r="J51" s="1"/>
      <c r="K51" s="1"/>
    </row>
    <row r="52" spans="3:11" ht="12.75" hidden="1">
      <c r="C52" s="1"/>
      <c r="D52" s="1"/>
      <c r="E52" s="1"/>
      <c r="F52" s="1"/>
      <c r="G52" s="1"/>
      <c r="H52" s="1"/>
      <c r="I52" s="1"/>
      <c r="J52" s="1"/>
      <c r="K52" s="1"/>
    </row>
    <row r="53" spans="3:11" ht="12.75" hidden="1">
      <c r="C53" s="1"/>
      <c r="D53" s="1"/>
      <c r="E53" s="1"/>
      <c r="F53" s="1"/>
      <c r="G53" s="1"/>
      <c r="H53" s="1"/>
      <c r="I53" s="1"/>
      <c r="J53" s="1"/>
      <c r="K53" s="1"/>
    </row>
    <row r="54" spans="3:11" ht="12.75" hidden="1">
      <c r="C54" s="1"/>
      <c r="D54" s="1"/>
      <c r="E54" s="1"/>
      <c r="F54" s="1"/>
      <c r="G54" s="1"/>
      <c r="H54" s="1"/>
      <c r="I54" s="1"/>
      <c r="J54" s="1"/>
      <c r="K54" s="1"/>
    </row>
    <row r="55" spans="3:11" ht="12.75" hidden="1">
      <c r="C55" s="1"/>
      <c r="D55" s="1"/>
      <c r="E55" s="1"/>
      <c r="F55" s="1"/>
      <c r="G55" s="1"/>
      <c r="H55" s="1"/>
      <c r="I55" s="1"/>
      <c r="J55" s="1"/>
      <c r="K55" s="1"/>
    </row>
    <row r="56" spans="3:11" ht="12.75" hidden="1">
      <c r="C56" s="1"/>
      <c r="D56" s="1"/>
      <c r="E56" s="1"/>
      <c r="F56" s="1"/>
      <c r="G56" s="1"/>
      <c r="H56" s="1"/>
      <c r="I56" s="1"/>
      <c r="J56" s="1"/>
      <c r="K56" s="1"/>
    </row>
    <row r="57" spans="3:11" ht="12.75" hidden="1">
      <c r="C57" s="1"/>
      <c r="D57" s="1"/>
      <c r="E57" s="1"/>
      <c r="F57" s="1"/>
      <c r="G57" s="1"/>
      <c r="H57" s="1"/>
      <c r="I57" s="1"/>
      <c r="J57" s="1"/>
      <c r="K57" s="1"/>
    </row>
    <row r="58" ht="12.75" hidden="1"/>
    <row r="59" ht="12.75" hidden="1"/>
    <row r="60" ht="12.75" hidden="1"/>
    <row r="61" ht="12.75" hidden="1"/>
    <row r="62" ht="12.75" hidden="1"/>
    <row r="63" ht="12.75" hidden="1"/>
  </sheetData>
  <sheetProtection/>
  <mergeCells count="13">
    <mergeCell ref="H5:K5"/>
    <mergeCell ref="F5:F6"/>
    <mergeCell ref="G5:G6"/>
    <mergeCell ref="C2:K2"/>
    <mergeCell ref="D3:K3"/>
    <mergeCell ref="C4:K4"/>
    <mergeCell ref="C5:C6"/>
    <mergeCell ref="D26:K26"/>
    <mergeCell ref="D20:K20"/>
    <mergeCell ref="E5:E6"/>
    <mergeCell ref="D5:D6"/>
    <mergeCell ref="D17:K17"/>
    <mergeCell ref="D7:K7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7">
      <selection activeCell="B10" sqref="B10:G10"/>
    </sheetView>
  </sheetViews>
  <sheetFormatPr defaultColWidth="9.00390625" defaultRowHeight="12.75"/>
  <cols>
    <col min="1" max="1" width="3.75390625" style="0" customWidth="1"/>
    <col min="2" max="2" width="89.00390625" style="0" customWidth="1"/>
  </cols>
  <sheetData>
    <row r="1" ht="12.75">
      <c r="F1" t="s">
        <v>33</v>
      </c>
    </row>
    <row r="2" spans="4:7" ht="12.75">
      <c r="D2" s="6"/>
      <c r="E2" s="6"/>
      <c r="F2" s="6"/>
      <c r="G2" s="6"/>
    </row>
    <row r="3" spans="4:7" ht="12.75">
      <c r="D3" s="6"/>
      <c r="E3" s="6"/>
      <c r="F3" s="6"/>
      <c r="G3" s="6"/>
    </row>
    <row r="4" spans="4:7" ht="12.75" hidden="1">
      <c r="D4" s="6"/>
      <c r="E4" s="6"/>
      <c r="F4" s="6"/>
      <c r="G4" s="6"/>
    </row>
    <row r="5" spans="4:7" ht="12.75" hidden="1">
      <c r="D5" s="6"/>
      <c r="E5" s="6"/>
      <c r="F5" s="6"/>
      <c r="G5" s="6"/>
    </row>
    <row r="6" spans="4:7" ht="12.75" hidden="1">
      <c r="D6" s="6"/>
      <c r="E6" s="6"/>
      <c r="F6" s="6"/>
      <c r="G6" s="6"/>
    </row>
    <row r="7" spans="2:6" ht="15.75">
      <c r="B7" s="101" t="s">
        <v>34</v>
      </c>
      <c r="C7" s="101"/>
      <c r="D7" s="101"/>
      <c r="E7" s="101"/>
      <c r="F7" s="101"/>
    </row>
    <row r="8" ht="15.75">
      <c r="B8" s="7"/>
    </row>
    <row r="9" spans="2:6" ht="32.25" customHeight="1">
      <c r="B9" s="102" t="s">
        <v>14</v>
      </c>
      <c r="C9" s="102"/>
      <c r="D9" s="102"/>
      <c r="E9" s="102"/>
      <c r="F9" s="102"/>
    </row>
    <row r="10" spans="2:7" ht="30.75" customHeight="1">
      <c r="B10" s="104" t="s">
        <v>138</v>
      </c>
      <c r="C10" s="104"/>
      <c r="D10" s="104"/>
      <c r="E10" s="104"/>
      <c r="F10" s="104"/>
      <c r="G10" s="104"/>
    </row>
    <row r="11" spans="1:7" ht="31.5" customHeight="1">
      <c r="A11" s="103" t="s">
        <v>0</v>
      </c>
      <c r="B11" s="103" t="s">
        <v>11</v>
      </c>
      <c r="C11" s="103" t="s">
        <v>12</v>
      </c>
      <c r="D11" s="106" t="s">
        <v>13</v>
      </c>
      <c r="E11" s="106"/>
      <c r="F11" s="106"/>
      <c r="G11" s="106"/>
    </row>
    <row r="12" spans="1:8" ht="12.75">
      <c r="A12" s="103"/>
      <c r="B12" s="103"/>
      <c r="C12" s="103"/>
      <c r="D12" s="2">
        <v>2017</v>
      </c>
      <c r="E12" s="4">
        <v>2018</v>
      </c>
      <c r="F12" s="4">
        <v>2019</v>
      </c>
      <c r="G12" s="4">
        <v>2020</v>
      </c>
      <c r="H12" s="5"/>
    </row>
    <row r="13" spans="1:7" ht="12.75">
      <c r="A13" s="9">
        <v>1</v>
      </c>
      <c r="B13" s="2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</row>
    <row r="14" spans="1:7" ht="25.5">
      <c r="A14" s="1" t="s">
        <v>15</v>
      </c>
      <c r="B14" s="10" t="s">
        <v>16</v>
      </c>
      <c r="C14" s="26" t="s">
        <v>17</v>
      </c>
      <c r="D14" s="4">
        <v>56</v>
      </c>
      <c r="E14" s="4">
        <v>60</v>
      </c>
      <c r="F14" s="4">
        <v>65</v>
      </c>
      <c r="G14" s="4">
        <v>67</v>
      </c>
    </row>
    <row r="15" spans="1:7" ht="25.5">
      <c r="A15" s="1" t="s">
        <v>19</v>
      </c>
      <c r="B15" s="3" t="s">
        <v>20</v>
      </c>
      <c r="C15" s="26" t="s">
        <v>17</v>
      </c>
      <c r="D15" s="4">
        <v>100</v>
      </c>
      <c r="E15" s="4">
        <v>100</v>
      </c>
      <c r="F15" s="4">
        <v>100</v>
      </c>
      <c r="G15" s="4">
        <v>100</v>
      </c>
    </row>
    <row r="16" spans="1:7" ht="25.5">
      <c r="A16" s="1" t="s">
        <v>5</v>
      </c>
      <c r="B16" s="3" t="s">
        <v>21</v>
      </c>
      <c r="C16" s="26" t="s">
        <v>22</v>
      </c>
      <c r="D16" s="4">
        <v>0</v>
      </c>
      <c r="E16" s="4">
        <v>0</v>
      </c>
      <c r="F16" s="4">
        <v>0</v>
      </c>
      <c r="G16" s="4">
        <v>0</v>
      </c>
    </row>
    <row r="17" spans="1:7" ht="25.5">
      <c r="A17" s="1" t="s">
        <v>18</v>
      </c>
      <c r="B17" s="3" t="s">
        <v>23</v>
      </c>
      <c r="C17" s="26" t="s">
        <v>17</v>
      </c>
      <c r="D17" s="4">
        <v>20</v>
      </c>
      <c r="E17" s="4">
        <v>20</v>
      </c>
      <c r="F17" s="4">
        <v>20</v>
      </c>
      <c r="G17" s="4">
        <v>20</v>
      </c>
    </row>
    <row r="18" spans="1:7" ht="12.75">
      <c r="A18" s="1" t="s">
        <v>7</v>
      </c>
      <c r="B18" s="1" t="s">
        <v>24</v>
      </c>
      <c r="C18" s="26" t="s">
        <v>17</v>
      </c>
      <c r="D18" s="4">
        <v>90</v>
      </c>
      <c r="E18" s="4">
        <v>90</v>
      </c>
      <c r="F18" s="4">
        <v>90</v>
      </c>
      <c r="G18" s="4">
        <v>90</v>
      </c>
    </row>
    <row r="19" spans="1:7" ht="25.5">
      <c r="A19" s="1" t="s">
        <v>9</v>
      </c>
      <c r="B19" s="3" t="s">
        <v>25</v>
      </c>
      <c r="C19" s="26" t="s">
        <v>17</v>
      </c>
      <c r="D19" s="4">
        <v>100</v>
      </c>
      <c r="E19" s="4">
        <v>100</v>
      </c>
      <c r="F19" s="4">
        <v>100</v>
      </c>
      <c r="G19" s="4">
        <v>100</v>
      </c>
    </row>
    <row r="20" spans="1:7" ht="25.5" hidden="1">
      <c r="A20" s="1" t="s">
        <v>26</v>
      </c>
      <c r="B20" s="3" t="s">
        <v>27</v>
      </c>
      <c r="C20" s="26" t="s">
        <v>17</v>
      </c>
      <c r="D20" s="4"/>
      <c r="E20" s="4"/>
      <c r="F20" s="4"/>
      <c r="G20" s="4"/>
    </row>
    <row r="21" spans="1:7" ht="12.75" hidden="1">
      <c r="A21" s="1" t="s">
        <v>28</v>
      </c>
      <c r="B21" s="1" t="s">
        <v>29</v>
      </c>
      <c r="C21" s="26" t="s">
        <v>17</v>
      </c>
      <c r="D21" s="4"/>
      <c r="E21" s="4"/>
      <c r="F21" s="4"/>
      <c r="G21" s="4"/>
    </row>
    <row r="22" spans="1:7" ht="25.5">
      <c r="A22" s="1" t="s">
        <v>26</v>
      </c>
      <c r="B22" s="3" t="s">
        <v>30</v>
      </c>
      <c r="C22" s="26" t="s">
        <v>17</v>
      </c>
      <c r="D22" s="4">
        <v>100</v>
      </c>
      <c r="E22" s="4">
        <v>100</v>
      </c>
      <c r="F22" s="4">
        <v>100</v>
      </c>
      <c r="G22" s="4">
        <v>100</v>
      </c>
    </row>
    <row r="23" spans="1:7" ht="25.5">
      <c r="A23" s="1" t="s">
        <v>135</v>
      </c>
      <c r="B23" s="3" t="s">
        <v>31</v>
      </c>
      <c r="C23" s="26" t="s">
        <v>17</v>
      </c>
      <c r="D23" s="4">
        <v>100</v>
      </c>
      <c r="E23" s="4">
        <v>100</v>
      </c>
      <c r="F23" s="4">
        <v>100</v>
      </c>
      <c r="G23" s="4">
        <v>100</v>
      </c>
    </row>
    <row r="24" spans="1:7" ht="38.25">
      <c r="A24" s="1" t="s">
        <v>136</v>
      </c>
      <c r="B24" s="3" t="s">
        <v>32</v>
      </c>
      <c r="C24" s="26" t="s">
        <v>17</v>
      </c>
      <c r="D24" s="4">
        <v>100</v>
      </c>
      <c r="E24" s="4">
        <v>100</v>
      </c>
      <c r="F24" s="4">
        <v>100</v>
      </c>
      <c r="G24" s="4">
        <v>100</v>
      </c>
    </row>
    <row r="25" spans="1:7" ht="12.75" hidden="1">
      <c r="A25" s="1"/>
      <c r="B25" s="1"/>
      <c r="C25" s="26"/>
      <c r="D25" s="1"/>
      <c r="E25" s="1"/>
      <c r="F25" s="1"/>
      <c r="G25" s="1"/>
    </row>
    <row r="26" spans="1:7" ht="12.75" hidden="1">
      <c r="A26" s="1"/>
      <c r="B26" s="1"/>
      <c r="C26" s="1"/>
      <c r="D26" s="1"/>
      <c r="E26" s="1"/>
      <c r="F26" s="1"/>
      <c r="G26" s="1"/>
    </row>
    <row r="27" spans="1:7" ht="12.75" hidden="1">
      <c r="A27" s="1"/>
      <c r="B27" s="1"/>
      <c r="C27" s="1"/>
      <c r="D27" s="1"/>
      <c r="E27" s="1"/>
      <c r="F27" s="1"/>
      <c r="G27" s="1"/>
    </row>
    <row r="28" spans="1:7" ht="12.75" hidden="1">
      <c r="A28" s="1"/>
      <c r="B28" s="1"/>
      <c r="C28" s="1"/>
      <c r="D28" s="1"/>
      <c r="E28" s="1"/>
      <c r="F28" s="1"/>
      <c r="G28" s="1"/>
    </row>
    <row r="29" spans="1:7" ht="12.75" hidden="1">
      <c r="A29" s="1"/>
      <c r="B29" s="1"/>
      <c r="C29" s="1"/>
      <c r="D29" s="1"/>
      <c r="E29" s="1"/>
      <c r="F29" s="1"/>
      <c r="G29" s="1"/>
    </row>
    <row r="30" spans="1:7" ht="12.75" hidden="1">
      <c r="A30" s="1"/>
      <c r="B30" s="1"/>
      <c r="C30" s="1"/>
      <c r="D30" s="1"/>
      <c r="E30" s="1"/>
      <c r="F30" s="1"/>
      <c r="G30" s="1"/>
    </row>
    <row r="35" spans="2:7" ht="12.75">
      <c r="B35" s="105"/>
      <c r="C35" s="105"/>
      <c r="D35" s="105"/>
      <c r="E35" s="105"/>
      <c r="F35" s="105"/>
      <c r="G35" s="105"/>
    </row>
  </sheetData>
  <sheetProtection/>
  <mergeCells count="8">
    <mergeCell ref="B7:F7"/>
    <mergeCell ref="B9:F9"/>
    <mergeCell ref="A11:A12"/>
    <mergeCell ref="B10:G10"/>
    <mergeCell ref="B35:G35"/>
    <mergeCell ref="D11:G11"/>
    <mergeCell ref="B11:B12"/>
    <mergeCell ref="C11:C12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2">
      <selection activeCell="L19" sqref="L19"/>
    </sheetView>
  </sheetViews>
  <sheetFormatPr defaultColWidth="9.00390625" defaultRowHeight="12.75"/>
  <cols>
    <col min="1" max="1" width="5.00390625" style="0" customWidth="1"/>
    <col min="2" max="2" width="30.875" style="0" customWidth="1"/>
    <col min="3" max="3" width="19.125" style="0" customWidth="1"/>
    <col min="4" max="4" width="15.25390625" style="0" customWidth="1"/>
    <col min="5" max="5" width="14.25390625" style="0" customWidth="1"/>
    <col min="6" max="6" width="13.875" style="0" hidden="1" customWidth="1"/>
    <col min="7" max="7" width="12.75390625" style="0" hidden="1" customWidth="1"/>
    <col min="8" max="8" width="12.625" style="0" hidden="1" customWidth="1"/>
    <col min="9" max="9" width="11.375" style="0" hidden="1" customWidth="1"/>
    <col min="10" max="10" width="12.375" style="0" hidden="1" customWidth="1"/>
  </cols>
  <sheetData>
    <row r="1" spans="7:11" ht="12.75">
      <c r="G1" s="109" t="s">
        <v>139</v>
      </c>
      <c r="H1" s="109"/>
      <c r="I1" s="109"/>
      <c r="J1" s="109"/>
      <c r="K1" s="109"/>
    </row>
    <row r="2" spans="4:11" ht="12.75">
      <c r="D2" t="s">
        <v>139</v>
      </c>
      <c r="F2" s="109"/>
      <c r="G2" s="109"/>
      <c r="H2" s="109"/>
      <c r="I2" s="109"/>
      <c r="J2" s="109"/>
      <c r="K2" s="109"/>
    </row>
    <row r="3" spans="4:11" ht="12.75">
      <c r="D3" t="s">
        <v>141</v>
      </c>
      <c r="F3" s="109"/>
      <c r="G3" s="109"/>
      <c r="H3" s="109"/>
      <c r="I3" s="109"/>
      <c r="J3" s="109"/>
      <c r="K3" s="109"/>
    </row>
    <row r="4" spans="1:11" ht="12.75">
      <c r="A4" s="44"/>
      <c r="B4" s="44"/>
      <c r="C4" s="44"/>
      <c r="D4" s="44" t="s">
        <v>140</v>
      </c>
      <c r="E4" s="44"/>
      <c r="F4" s="110"/>
      <c r="G4" s="111"/>
      <c r="H4" s="111"/>
      <c r="I4" s="111"/>
      <c r="J4" s="111"/>
      <c r="K4" s="111"/>
    </row>
    <row r="5" spans="1:11" ht="12.75">
      <c r="A5" s="44"/>
      <c r="B5" s="44"/>
      <c r="C5" s="44"/>
      <c r="D5" s="80" t="s">
        <v>169</v>
      </c>
      <c r="E5" s="44"/>
      <c r="F5" s="76"/>
      <c r="G5" s="77"/>
      <c r="H5" s="77"/>
      <c r="I5" s="77"/>
      <c r="J5" s="77"/>
      <c r="K5" s="77"/>
    </row>
    <row r="6" spans="1:11" ht="26.25" customHeight="1">
      <c r="A6" s="107" t="s">
        <v>167</v>
      </c>
      <c r="B6" s="108"/>
      <c r="C6" s="108"/>
      <c r="D6" s="108"/>
      <c r="E6" s="108"/>
      <c r="F6" s="108"/>
      <c r="G6" s="108"/>
      <c r="H6" s="108"/>
      <c r="I6" s="108"/>
      <c r="J6" s="108"/>
      <c r="K6" s="44"/>
    </row>
    <row r="7" spans="1:10" ht="12.75" hidden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 hidden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 hidden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1" ht="41.25" customHeight="1">
      <c r="A10" s="9" t="s">
        <v>0</v>
      </c>
      <c r="B10" s="48" t="s">
        <v>1</v>
      </c>
      <c r="C10" s="48" t="s">
        <v>2</v>
      </c>
      <c r="D10" s="48" t="s">
        <v>150</v>
      </c>
      <c r="E10" s="49">
        <v>2020</v>
      </c>
      <c r="F10" s="49">
        <v>2021</v>
      </c>
      <c r="G10" s="49">
        <v>2022</v>
      </c>
      <c r="H10" s="49">
        <v>2023</v>
      </c>
      <c r="I10" s="49">
        <v>2024</v>
      </c>
      <c r="J10" s="49">
        <v>2025</v>
      </c>
      <c r="K10" s="45"/>
    </row>
    <row r="11" spans="1:11" ht="34.5" customHeight="1" hidden="1">
      <c r="A11" s="58">
        <v>1</v>
      </c>
      <c r="B11" s="51" t="s">
        <v>142</v>
      </c>
      <c r="C11" s="112" t="s">
        <v>3</v>
      </c>
      <c r="D11" s="54">
        <f>E11+F11+G11+H11+I11+J11</f>
        <v>163715.884282035</v>
      </c>
      <c r="E11" s="54">
        <f aca="true" t="shared" si="0" ref="E11:J11">E12+E13</f>
        <v>26475.705</v>
      </c>
      <c r="F11" s="54">
        <f t="shared" si="0"/>
        <v>26475.705</v>
      </c>
      <c r="G11" s="54">
        <f t="shared" si="0"/>
        <v>26475.705</v>
      </c>
      <c r="H11" s="54">
        <f t="shared" si="0"/>
        <v>27269.97615</v>
      </c>
      <c r="I11" s="54">
        <f t="shared" si="0"/>
        <v>28088.0754345</v>
      </c>
      <c r="J11" s="54">
        <f t="shared" si="0"/>
        <v>28930.717697535</v>
      </c>
      <c r="K11" s="45"/>
    </row>
    <row r="12" spans="1:11" ht="18.75" customHeight="1" hidden="1">
      <c r="A12" s="60" t="s">
        <v>143</v>
      </c>
      <c r="B12" s="50" t="s">
        <v>144</v>
      </c>
      <c r="C12" s="113"/>
      <c r="D12" s="55">
        <f aca="true" t="shared" si="1" ref="D12:D24">E12+F12+G12+H12+I12+J12</f>
        <v>158708.11105784698</v>
      </c>
      <c r="E12" s="56">
        <v>25665.861</v>
      </c>
      <c r="F12" s="56">
        <v>25665.861</v>
      </c>
      <c r="G12" s="56">
        <v>25665.861</v>
      </c>
      <c r="H12" s="56">
        <f>G12*1.03</f>
        <v>26435.83683</v>
      </c>
      <c r="I12" s="56">
        <f>H12*1.03</f>
        <v>27228.9119349</v>
      </c>
      <c r="J12" s="56">
        <f>I12*1.03</f>
        <v>28045.779292947</v>
      </c>
      <c r="K12" s="45"/>
    </row>
    <row r="13" spans="1:11" ht="52.5" customHeight="1" hidden="1">
      <c r="A13" s="60" t="s">
        <v>152</v>
      </c>
      <c r="B13" s="66" t="s">
        <v>145</v>
      </c>
      <c r="C13" s="114"/>
      <c r="D13" s="55">
        <f t="shared" si="1"/>
        <v>5007.773224188</v>
      </c>
      <c r="E13" s="56">
        <v>809.844</v>
      </c>
      <c r="F13" s="56">
        <v>809.844</v>
      </c>
      <c r="G13" s="56">
        <v>809.844</v>
      </c>
      <c r="H13" s="56">
        <f aca="true" t="shared" si="2" ref="H13:J24">G13*1.03</f>
        <v>834.1393200000001</v>
      </c>
      <c r="I13" s="56">
        <f t="shared" si="2"/>
        <v>859.1634996000001</v>
      </c>
      <c r="J13" s="56">
        <f t="shared" si="2"/>
        <v>884.9384045880001</v>
      </c>
      <c r="K13" s="45"/>
    </row>
    <row r="14" spans="1:11" ht="24.75" customHeight="1" hidden="1">
      <c r="A14" s="62" t="s">
        <v>19</v>
      </c>
      <c r="B14" s="67" t="s">
        <v>4</v>
      </c>
      <c r="C14" s="112" t="s">
        <v>3</v>
      </c>
      <c r="D14" s="54">
        <f t="shared" si="1"/>
        <v>17681.759857896</v>
      </c>
      <c r="E14" s="54">
        <f>E15+E16</f>
        <v>2859.448</v>
      </c>
      <c r="F14" s="54">
        <f>F15+F16</f>
        <v>2859.448</v>
      </c>
      <c r="G14" s="54">
        <f>G15+G16</f>
        <v>2859.448</v>
      </c>
      <c r="H14" s="54">
        <f t="shared" si="2"/>
        <v>2945.23144</v>
      </c>
      <c r="I14" s="54">
        <f t="shared" si="2"/>
        <v>3033.5883832</v>
      </c>
      <c r="J14" s="54">
        <f t="shared" si="2"/>
        <v>3124.596034696</v>
      </c>
      <c r="K14" s="45"/>
    </row>
    <row r="15" spans="1:11" ht="14.25" customHeight="1" hidden="1">
      <c r="A15" s="60" t="s">
        <v>77</v>
      </c>
      <c r="B15" s="66" t="s">
        <v>144</v>
      </c>
      <c r="C15" s="113"/>
      <c r="D15" s="55">
        <f t="shared" si="1"/>
        <v>4869.2847138960005</v>
      </c>
      <c r="E15" s="56">
        <v>787.448</v>
      </c>
      <c r="F15" s="56">
        <v>787.448</v>
      </c>
      <c r="G15" s="56">
        <v>787.448</v>
      </c>
      <c r="H15" s="56">
        <f t="shared" si="2"/>
        <v>811.07144</v>
      </c>
      <c r="I15" s="56">
        <f t="shared" si="2"/>
        <v>835.4035832000001</v>
      </c>
      <c r="J15" s="56">
        <f t="shared" si="2"/>
        <v>860.4656906960001</v>
      </c>
      <c r="K15" s="45"/>
    </row>
    <row r="16" spans="1:11" ht="30" customHeight="1" hidden="1">
      <c r="A16" s="60" t="s">
        <v>80</v>
      </c>
      <c r="B16" s="66" t="s">
        <v>151</v>
      </c>
      <c r="C16" s="114"/>
      <c r="D16" s="55">
        <f t="shared" si="1"/>
        <v>12812.475144</v>
      </c>
      <c r="E16" s="56">
        <v>2072</v>
      </c>
      <c r="F16" s="56">
        <v>2072</v>
      </c>
      <c r="G16" s="56">
        <v>2072</v>
      </c>
      <c r="H16" s="56">
        <f t="shared" si="2"/>
        <v>2134.16</v>
      </c>
      <c r="I16" s="56">
        <f t="shared" si="2"/>
        <v>2198.1848</v>
      </c>
      <c r="J16" s="56">
        <f t="shared" si="2"/>
        <v>2264.130344</v>
      </c>
      <c r="K16" s="45"/>
    </row>
    <row r="17" spans="1:11" ht="27" customHeight="1" hidden="1">
      <c r="A17" s="59" t="s">
        <v>5</v>
      </c>
      <c r="B17" s="67" t="s">
        <v>6</v>
      </c>
      <c r="C17" s="112" t="s">
        <v>3</v>
      </c>
      <c r="D17" s="54">
        <f t="shared" si="1"/>
        <v>4102.817963619</v>
      </c>
      <c r="E17" s="54">
        <f aca="true" t="shared" si="3" ref="E17:J17">E18</f>
        <v>663.497</v>
      </c>
      <c r="F17" s="54">
        <f t="shared" si="3"/>
        <v>663.497</v>
      </c>
      <c r="G17" s="54">
        <f t="shared" si="3"/>
        <v>663.497</v>
      </c>
      <c r="H17" s="54">
        <f t="shared" si="3"/>
        <v>683.4019099999999</v>
      </c>
      <c r="I17" s="54">
        <f t="shared" si="3"/>
        <v>703.9039673</v>
      </c>
      <c r="J17" s="54">
        <f t="shared" si="3"/>
        <v>725.021086319</v>
      </c>
      <c r="K17" s="45"/>
    </row>
    <row r="18" spans="1:11" ht="18" customHeight="1" hidden="1">
      <c r="A18" s="63"/>
      <c r="B18" s="52" t="s">
        <v>144</v>
      </c>
      <c r="C18" s="114"/>
      <c r="D18" s="55">
        <f t="shared" si="1"/>
        <v>4102.817963619</v>
      </c>
      <c r="E18" s="57">
        <v>663.497</v>
      </c>
      <c r="F18" s="57">
        <v>663.497</v>
      </c>
      <c r="G18" s="57">
        <v>663.497</v>
      </c>
      <c r="H18" s="56">
        <f t="shared" si="2"/>
        <v>683.4019099999999</v>
      </c>
      <c r="I18" s="56">
        <f t="shared" si="2"/>
        <v>703.9039673</v>
      </c>
      <c r="J18" s="56">
        <f t="shared" si="2"/>
        <v>725.021086319</v>
      </c>
      <c r="K18" s="45"/>
    </row>
    <row r="19" spans="1:11" ht="36.75" customHeight="1">
      <c r="A19" s="63" t="s">
        <v>18</v>
      </c>
      <c r="B19" s="81" t="s">
        <v>153</v>
      </c>
      <c r="C19" s="112" t="s">
        <v>3</v>
      </c>
      <c r="D19" s="55">
        <f t="shared" si="1"/>
        <v>19219.537566728002</v>
      </c>
      <c r="E19" s="55">
        <f aca="true" t="shared" si="4" ref="E19:J19">E20</f>
        <v>3614.589</v>
      </c>
      <c r="F19" s="54">
        <f t="shared" si="4"/>
        <v>2970.964</v>
      </c>
      <c r="G19" s="54">
        <f t="shared" si="4"/>
        <v>3019.864</v>
      </c>
      <c r="H19" s="54">
        <f t="shared" si="4"/>
        <v>3110.4599200000002</v>
      </c>
      <c r="I19" s="54">
        <f t="shared" si="4"/>
        <v>3203.7737176000005</v>
      </c>
      <c r="J19" s="54">
        <f t="shared" si="4"/>
        <v>3299.8869291280007</v>
      </c>
      <c r="K19" s="45"/>
    </row>
    <row r="20" spans="1:11" ht="29.25" customHeight="1">
      <c r="A20" s="60" t="s">
        <v>168</v>
      </c>
      <c r="B20" s="52" t="s">
        <v>153</v>
      </c>
      <c r="C20" s="114"/>
      <c r="D20" s="57">
        <f>E20+F20+G20+H20+I20+J20</f>
        <v>19219.537566728002</v>
      </c>
      <c r="E20" s="57">
        <f>2737.214+1157.375-280</f>
        <v>3614.589</v>
      </c>
      <c r="F20" s="57">
        <v>2970.964</v>
      </c>
      <c r="G20" s="57">
        <v>3019.864</v>
      </c>
      <c r="H20" s="56">
        <f t="shared" si="2"/>
        <v>3110.4599200000002</v>
      </c>
      <c r="I20" s="56">
        <f t="shared" si="2"/>
        <v>3203.7737176000005</v>
      </c>
      <c r="J20" s="71">
        <f t="shared" si="2"/>
        <v>3299.8869291280007</v>
      </c>
      <c r="K20" s="45"/>
    </row>
    <row r="21" spans="1:11" ht="39.75" customHeight="1" hidden="1">
      <c r="A21" s="63" t="s">
        <v>7</v>
      </c>
      <c r="B21" s="81" t="s">
        <v>8</v>
      </c>
      <c r="C21" s="112" t="s">
        <v>3</v>
      </c>
      <c r="D21" s="55">
        <f t="shared" si="1"/>
        <v>6183.6269999999995</v>
      </c>
      <c r="E21" s="55">
        <f>E22</f>
        <v>1000</v>
      </c>
      <c r="F21" s="54">
        <f>F22</f>
        <v>1000</v>
      </c>
      <c r="G21" s="54">
        <f>G22</f>
        <v>1000</v>
      </c>
      <c r="H21" s="54">
        <f t="shared" si="2"/>
        <v>1030</v>
      </c>
      <c r="I21" s="54">
        <f t="shared" si="2"/>
        <v>1060.9</v>
      </c>
      <c r="J21" s="54">
        <f t="shared" si="2"/>
        <v>1092.727</v>
      </c>
      <c r="K21" s="45"/>
    </row>
    <row r="22" spans="1:11" ht="15.75" customHeight="1" hidden="1">
      <c r="A22" s="61" t="s">
        <v>98</v>
      </c>
      <c r="B22" s="66" t="s">
        <v>146</v>
      </c>
      <c r="C22" s="114"/>
      <c r="D22" s="55">
        <f t="shared" si="1"/>
        <v>6183.6269999999995</v>
      </c>
      <c r="E22" s="56">
        <v>1000</v>
      </c>
      <c r="F22" s="56">
        <v>1000</v>
      </c>
      <c r="G22" s="56">
        <v>1000</v>
      </c>
      <c r="H22" s="56">
        <f t="shared" si="2"/>
        <v>1030</v>
      </c>
      <c r="I22" s="56">
        <f t="shared" si="2"/>
        <v>1060.9</v>
      </c>
      <c r="J22" s="56">
        <f t="shared" si="2"/>
        <v>1092.727</v>
      </c>
      <c r="K22" s="45"/>
    </row>
    <row r="23" spans="1:11" ht="39" customHeight="1" hidden="1">
      <c r="A23" s="63" t="s">
        <v>9</v>
      </c>
      <c r="B23" s="81" t="s">
        <v>10</v>
      </c>
      <c r="C23" s="112" t="s">
        <v>3</v>
      </c>
      <c r="D23" s="55">
        <f t="shared" si="1"/>
        <v>26589.5961</v>
      </c>
      <c r="E23" s="55">
        <f>E24</f>
        <v>4300</v>
      </c>
      <c r="F23" s="54">
        <f>F24</f>
        <v>4300</v>
      </c>
      <c r="G23" s="54">
        <f>G24</f>
        <v>4300</v>
      </c>
      <c r="H23" s="54">
        <f t="shared" si="2"/>
        <v>4429</v>
      </c>
      <c r="I23" s="54">
        <f t="shared" si="2"/>
        <v>4561.87</v>
      </c>
      <c r="J23" s="54">
        <f t="shared" si="2"/>
        <v>4698.7261</v>
      </c>
      <c r="K23" s="45"/>
    </row>
    <row r="24" spans="1:11" ht="27" customHeight="1" hidden="1">
      <c r="A24" s="61" t="s">
        <v>147</v>
      </c>
      <c r="B24" s="66" t="s">
        <v>148</v>
      </c>
      <c r="C24" s="114"/>
      <c r="D24" s="55">
        <f t="shared" si="1"/>
        <v>26589.5961</v>
      </c>
      <c r="E24" s="56">
        <v>4300</v>
      </c>
      <c r="F24" s="56">
        <v>4300</v>
      </c>
      <c r="G24" s="56">
        <v>4300</v>
      </c>
      <c r="H24" s="56">
        <f t="shared" si="2"/>
        <v>4429</v>
      </c>
      <c r="I24" s="56">
        <f t="shared" si="2"/>
        <v>4561.87</v>
      </c>
      <c r="J24" s="56">
        <f t="shared" si="2"/>
        <v>4698.7261</v>
      </c>
      <c r="K24" s="45"/>
    </row>
    <row r="25" spans="1:11" ht="77.25" customHeight="1">
      <c r="A25" s="78" t="s">
        <v>26</v>
      </c>
      <c r="B25" s="82" t="s">
        <v>149</v>
      </c>
      <c r="C25" s="63" t="s">
        <v>3</v>
      </c>
      <c r="D25" s="55">
        <f>D26</f>
        <v>2034.0062350000003</v>
      </c>
      <c r="E25" s="55">
        <f aca="true" t="shared" si="5" ref="E25:J25">E26</f>
        <v>585</v>
      </c>
      <c r="F25" s="54">
        <f t="shared" si="5"/>
        <v>173</v>
      </c>
      <c r="G25" s="54">
        <f t="shared" si="5"/>
        <v>305</v>
      </c>
      <c r="H25" s="54">
        <f t="shared" si="5"/>
        <v>314.15000000000003</v>
      </c>
      <c r="I25" s="54">
        <f t="shared" si="5"/>
        <v>323.57450000000006</v>
      </c>
      <c r="J25" s="54">
        <f t="shared" si="5"/>
        <v>333.2817350000001</v>
      </c>
      <c r="K25" s="45"/>
    </row>
    <row r="26" spans="1:11" ht="66" customHeight="1">
      <c r="A26" s="65" t="s">
        <v>156</v>
      </c>
      <c r="B26" s="52" t="s">
        <v>149</v>
      </c>
      <c r="C26" s="64" t="s">
        <v>3</v>
      </c>
      <c r="D26" s="57">
        <f aca="true" t="shared" si="6" ref="D26:D32">E26+F26+G26+H26+I26+J26</f>
        <v>2034.0062350000003</v>
      </c>
      <c r="E26" s="57">
        <f>305+280</f>
        <v>585</v>
      </c>
      <c r="F26" s="57">
        <v>173</v>
      </c>
      <c r="G26" s="56">
        <v>305</v>
      </c>
      <c r="H26" s="56">
        <f aca="true" t="shared" si="7" ref="H26:J28">G26*1.03</f>
        <v>314.15000000000003</v>
      </c>
      <c r="I26" s="56">
        <f t="shared" si="7"/>
        <v>323.57450000000006</v>
      </c>
      <c r="J26" s="56">
        <f t="shared" si="7"/>
        <v>333.2817350000001</v>
      </c>
      <c r="K26" s="45"/>
    </row>
    <row r="27" spans="1:11" ht="40.5" customHeight="1" hidden="1">
      <c r="A27" s="62" t="s">
        <v>135</v>
      </c>
      <c r="B27" s="81" t="s">
        <v>154</v>
      </c>
      <c r="C27" s="112" t="s">
        <v>3</v>
      </c>
      <c r="D27" s="55">
        <f t="shared" si="6"/>
        <v>718.3627</v>
      </c>
      <c r="E27" s="55">
        <f>E28</f>
        <v>200</v>
      </c>
      <c r="F27" s="54">
        <f>F28</f>
        <v>100</v>
      </c>
      <c r="G27" s="54">
        <f>G28</f>
        <v>100</v>
      </c>
      <c r="H27" s="54">
        <f t="shared" si="7"/>
        <v>103</v>
      </c>
      <c r="I27" s="54">
        <f t="shared" si="7"/>
        <v>106.09</v>
      </c>
      <c r="J27" s="54">
        <f t="shared" si="7"/>
        <v>109.2727</v>
      </c>
      <c r="K27" s="45"/>
    </row>
    <row r="28" spans="1:11" ht="27.75" customHeight="1" hidden="1">
      <c r="A28" s="60" t="s">
        <v>157</v>
      </c>
      <c r="B28" s="66" t="s">
        <v>155</v>
      </c>
      <c r="C28" s="114"/>
      <c r="D28" s="55">
        <f t="shared" si="6"/>
        <v>718.3627</v>
      </c>
      <c r="E28" s="55">
        <f>100+100</f>
        <v>200</v>
      </c>
      <c r="F28" s="55">
        <v>100</v>
      </c>
      <c r="G28" s="55">
        <v>100</v>
      </c>
      <c r="H28" s="56">
        <f t="shared" si="7"/>
        <v>103</v>
      </c>
      <c r="I28" s="56">
        <f t="shared" si="7"/>
        <v>106.09</v>
      </c>
      <c r="J28" s="56">
        <f t="shared" si="7"/>
        <v>109.2727</v>
      </c>
      <c r="K28" s="45"/>
    </row>
    <row r="29" spans="1:11" ht="54" customHeight="1" hidden="1">
      <c r="A29" s="72" t="s">
        <v>136</v>
      </c>
      <c r="B29" s="66" t="s">
        <v>159</v>
      </c>
      <c r="C29" s="61" t="s">
        <v>160</v>
      </c>
      <c r="D29" s="55">
        <f t="shared" si="6"/>
        <v>687.456</v>
      </c>
      <c r="E29" s="55">
        <v>687.456</v>
      </c>
      <c r="F29" s="54"/>
      <c r="G29" s="54"/>
      <c r="H29" s="71"/>
      <c r="I29" s="71"/>
      <c r="J29" s="71"/>
      <c r="K29" s="45"/>
    </row>
    <row r="30" spans="1:11" ht="44.25" customHeight="1" hidden="1">
      <c r="A30" s="72" t="s">
        <v>161</v>
      </c>
      <c r="B30" s="66" t="s">
        <v>162</v>
      </c>
      <c r="C30" s="115" t="s">
        <v>3</v>
      </c>
      <c r="D30" s="55">
        <f t="shared" si="6"/>
        <v>3000</v>
      </c>
      <c r="E30" s="55">
        <f aca="true" t="shared" si="8" ref="E30:J30">E31</f>
        <v>3000</v>
      </c>
      <c r="F30" s="54">
        <f t="shared" si="8"/>
        <v>0</v>
      </c>
      <c r="G30" s="54">
        <f t="shared" si="8"/>
        <v>0</v>
      </c>
      <c r="H30" s="54">
        <f t="shared" si="8"/>
        <v>0</v>
      </c>
      <c r="I30" s="54">
        <f t="shared" si="8"/>
        <v>0</v>
      </c>
      <c r="J30" s="54">
        <f t="shared" si="8"/>
        <v>0</v>
      </c>
      <c r="K30" s="45"/>
    </row>
    <row r="31" spans="1:11" ht="75.75" customHeight="1" hidden="1">
      <c r="A31" s="60" t="s">
        <v>163</v>
      </c>
      <c r="B31" s="66" t="s">
        <v>164</v>
      </c>
      <c r="C31" s="116"/>
      <c r="D31" s="55">
        <f t="shared" si="6"/>
        <v>3000</v>
      </c>
      <c r="E31" s="55">
        <v>3000</v>
      </c>
      <c r="F31" s="55"/>
      <c r="G31" s="55"/>
      <c r="H31" s="56"/>
      <c r="I31" s="56"/>
      <c r="J31" s="56"/>
      <c r="K31" s="45"/>
    </row>
    <row r="32" spans="1:11" ht="68.25" customHeight="1" hidden="1">
      <c r="A32" s="60" t="s">
        <v>165</v>
      </c>
      <c r="B32" s="66" t="s">
        <v>166</v>
      </c>
      <c r="C32" s="73"/>
      <c r="D32" s="55">
        <f t="shared" si="6"/>
        <v>408.2</v>
      </c>
      <c r="E32" s="55">
        <v>408.2</v>
      </c>
      <c r="F32" s="54"/>
      <c r="G32" s="54"/>
      <c r="H32" s="71"/>
      <c r="I32" s="71"/>
      <c r="J32" s="71"/>
      <c r="K32" s="45"/>
    </row>
    <row r="33" spans="1:12" ht="22.5" customHeight="1">
      <c r="A33" s="61"/>
      <c r="B33" s="69" t="s">
        <v>158</v>
      </c>
      <c r="C33" s="61"/>
      <c r="D33" s="55">
        <f>D34+D35</f>
        <v>244341.24770527802</v>
      </c>
      <c r="E33" s="55">
        <f aca="true" t="shared" si="9" ref="E33:J33">E34+E35</f>
        <v>43793.895</v>
      </c>
      <c r="F33" s="55">
        <f t="shared" si="9"/>
        <v>38542.614</v>
      </c>
      <c r="G33" s="55">
        <f t="shared" si="9"/>
        <v>38723.514</v>
      </c>
      <c r="H33" s="55">
        <f t="shared" si="9"/>
        <v>39885.21942</v>
      </c>
      <c r="I33" s="55">
        <f t="shared" si="9"/>
        <v>41081.7760026</v>
      </c>
      <c r="J33" s="55">
        <f t="shared" si="9"/>
        <v>42314.229282677996</v>
      </c>
      <c r="K33" s="46"/>
      <c r="L33" s="44"/>
    </row>
    <row r="34" spans="1:11" ht="12.75">
      <c r="A34" s="61"/>
      <c r="B34" s="70" t="s">
        <v>3</v>
      </c>
      <c r="C34" s="61"/>
      <c r="D34" s="57">
        <f>D11+D14+D17+D19+D21+D23+D25+D27+D30+D32</f>
        <v>243653.791705278</v>
      </c>
      <c r="E34" s="57">
        <f>E11+E14+E17+E19+E21+E23+E25+E27+E30+E32</f>
        <v>43106.439</v>
      </c>
      <c r="F34" s="57">
        <f>F11+F14+F17+F19+F21+F23+F25+F27</f>
        <v>38542.614</v>
      </c>
      <c r="G34" s="57">
        <f>G11+G14+G17+G19+G21+G23+G25+G27</f>
        <v>38723.514</v>
      </c>
      <c r="H34" s="57">
        <f>H11+H14+H17+H19+H21+H23+H25+H27</f>
        <v>39885.21942</v>
      </c>
      <c r="I34" s="57">
        <f>I11+I14+I17+I19+I21+I23+I25+I27</f>
        <v>41081.7760026</v>
      </c>
      <c r="J34" s="57">
        <f>J11+J14+J17+J19+J21+J23+J25+J27</f>
        <v>42314.229282677996</v>
      </c>
      <c r="K34" s="47"/>
    </row>
    <row r="35" spans="1:10" ht="12.75" hidden="1">
      <c r="A35" s="1"/>
      <c r="B35" s="74" t="s">
        <v>160</v>
      </c>
      <c r="C35" s="1"/>
      <c r="D35" s="79">
        <f>D29</f>
        <v>687.456</v>
      </c>
      <c r="E35" s="79">
        <f>E29</f>
        <v>687.456</v>
      </c>
      <c r="F35" s="75"/>
      <c r="G35" s="75"/>
      <c r="H35" s="75"/>
      <c r="I35" s="75"/>
      <c r="J35" s="75"/>
    </row>
    <row r="36" spans="3:10" ht="12.75">
      <c r="C36" s="68"/>
      <c r="F36" s="47"/>
      <c r="G36" s="47"/>
      <c r="H36" s="47"/>
      <c r="I36" s="47"/>
      <c r="J36" s="45"/>
    </row>
    <row r="38" ht="12.75">
      <c r="C38" s="68"/>
    </row>
    <row r="40" ht="12.75">
      <c r="A40" s="53"/>
    </row>
  </sheetData>
  <sheetProtection/>
  <mergeCells count="13">
    <mergeCell ref="C30:C31"/>
    <mergeCell ref="C14:C16"/>
    <mergeCell ref="C17:C18"/>
    <mergeCell ref="C19:C20"/>
    <mergeCell ref="C21:C22"/>
    <mergeCell ref="C23:C24"/>
    <mergeCell ref="C27:C28"/>
    <mergeCell ref="A6:J6"/>
    <mergeCell ref="G1:K1"/>
    <mergeCell ref="F2:K2"/>
    <mergeCell ref="F3:K3"/>
    <mergeCell ref="F4:K4"/>
    <mergeCell ref="C11:C13"/>
  </mergeCells>
  <printOptions/>
  <pageMargins left="0.7874015748031497" right="0.3937007874015748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2020-04-06T09:55:47Z</cp:lastPrinted>
  <dcterms:created xsi:type="dcterms:W3CDTF">2016-11-18T10:02:45Z</dcterms:created>
  <dcterms:modified xsi:type="dcterms:W3CDTF">2020-04-08T09:36:25Z</dcterms:modified>
  <cp:category/>
  <cp:version/>
  <cp:contentType/>
  <cp:contentStatus/>
</cp:coreProperties>
</file>