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<sst xmlns="http://schemas.openxmlformats.org/spreadsheetml/2006/main" count="49" uniqueCount="32">
  <si>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«Развитие градостроительной деятельности  муниципального образования городское поселение</t>
  </si>
  <si>
    <t>«Город Малоярославец»</t>
  </si>
  <si>
    <t>№ п/п</t>
  </si>
  <si>
    <t>Мероприятия, источники финансирования</t>
  </si>
  <si>
    <t>Сроки исполнения,объемы финансирования тыс.руб.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</si>
  <si>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</si>
  <si>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</si>
  <si>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</si>
  <si>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Создание цифровой топографической основы МО ГП «Город Малоярославец»</t>
  </si>
  <si>
    <t>М 1:2000 , М :500</t>
  </si>
  <si>
    <t>Итого финансирование по Программе, в том числе:</t>
  </si>
  <si>
    <t xml:space="preserve"> прочие  источники</t>
  </si>
  <si>
    <t>8. План мероприятий по реализации муниципальной  программы</t>
  </si>
  <si>
    <t>областной бюджет</t>
  </si>
  <si>
    <t>Разработка документации для описания границ МО ГП "Город Малоярославец", постановка на кадастровый учет границ МО ГП "Город Малоярославец"</t>
  </si>
  <si>
    <t>Разработка документации для описания границ (частей границ) территориальных зон МО ГП "Город Малоярославец", постановка на кадастровый учет границ территориальных зон МО ГП "Город Малоярославец"</t>
  </si>
  <si>
    <t>Кадастровые работы по устранению реестровых ошибок, выявленных при внесении в сведения ЕГРН описания границ МО ГП "Город Малоярославец" и территориальных зон</t>
  </si>
  <si>
    <t>Разработка проектов планировки и проектов межевания районов жилой застройки (в том числе цифровой топографической основы для проектирования)</t>
  </si>
  <si>
    <t>Корректировка Правил землепользования и застройки,   в том числе  подготовка карты границ с особыми условиями использования территорий, приведение в соответствие карты градостроительного зонирования МО ГП "Город Малоярославец"</t>
  </si>
  <si>
    <t>Основное мероприятие  Развитие градостроительной деятельности</t>
  </si>
  <si>
    <t>1.</t>
  </si>
  <si>
    <t>2.</t>
  </si>
  <si>
    <t>3.</t>
  </si>
  <si>
    <t>4.</t>
  </si>
  <si>
    <t>5.</t>
  </si>
  <si>
    <t>6.</t>
  </si>
  <si>
    <t>7.</t>
  </si>
  <si>
    <t>Сумма всего расходов тыс.руб.</t>
  </si>
  <si>
    <t>Приложение №1</t>
  </si>
  <si>
    <t>к постановлению администрации</t>
  </si>
  <si>
    <t>МО ГП "Город Малоярославец"</t>
  </si>
  <si>
    <t>от  19.06.2020г.                №544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</si>
</sst>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64" fontId="0" fillId="0" borderId="2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164" fontId="0" fillId="0" borderId="22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64" fontId="0" fillId="0" borderId="29" xfId="0" applyNumberFormat="1" applyFill="1" applyBorder="1" applyAlignment="1">
      <alignment horizontal="center" vertical="center"/>
    </xf>
    <xf numFmtId="164" fontId="0" fillId="33" borderId="29" xfId="0" applyNumberForma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164" fontId="0" fillId="0" borderId="38" xfId="0" applyNumberForma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164" fontId="0" fillId="0" borderId="19" xfId="0" applyNumberFormat="1" applyFill="1" applyBorder="1" applyAlignment="1">
      <alignment horizontal="center" vertical="center"/>
    </xf>
    <xf numFmtId="0" fontId="5" fillId="0" borderId="31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3" xfId="0" applyFill="1" applyBorder="1" applyAlignment="1">
      <alignment/>
    </xf>
    <xf numFmtId="164" fontId="0" fillId="0" borderId="40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41" xfId="0" applyFont="1" applyFill="1" applyBorder="1" applyAlignment="1">
      <alignment horizontal="left" vertical="center" wrapText="1"/>
    </xf>
    <xf numFmtId="164" fontId="0" fillId="0" borderId="42" xfId="0" applyNumberForma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64" fontId="0" fillId="0" borderId="4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7" fillId="0" borderId="3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45" xfId="0" applyFont="1" applyFill="1" applyBorder="1" applyAlignment="1">
      <alignment/>
    </xf>
    <xf numFmtId="164" fontId="0" fillId="0" borderId="3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3.75390625" style="0" customWidth="1"/>
    <col min="2" max="2" width="52.125" style="0" customWidth="1"/>
    <col min="3" max="3" width="9.75390625" style="0" customWidth="1"/>
    <col min="4" max="4" width="9.375" style="0" customWidth="1"/>
    <col min="5" max="5" width="10.00390625" style="0" customWidth="1"/>
    <col min="6" max="6" width="9.625" style="0" customWidth="1"/>
    <col min="7" max="7" width="9.75390625" style="0" customWidth="1"/>
    <col min="8" max="8" width="9.25390625" style="0" customWidth="1"/>
    <col min="9" max="9" width="10.00390625" style="0" customWidth="1"/>
  </cols>
  <sheetData>
    <row r="1" ht="12.75">
      <c r="G1" t="s">
        <v>28</v>
      </c>
    </row>
    <row r="2" ht="12.75">
      <c r="F2" t="s">
        <v>29</v>
      </c>
    </row>
    <row r="3" ht="12.75">
      <c r="F3" t="s">
        <v>30</v>
      </c>
    </row>
    <row r="4" spans="6:9" ht="12.75">
      <c r="F4" t="s">
        <v>31</v>
      </c>
      <c r="I4" s="43"/>
    </row>
    <row r="5" spans="2:9" ht="14.25" customHeight="1">
      <c r="B5" s="98" t="s">
        <v>12</v>
      </c>
      <c r="C5" s="98"/>
      <c r="D5" s="98"/>
      <c r="E5" s="98"/>
      <c r="F5" s="98"/>
      <c r="G5" s="98"/>
      <c r="H5" s="98"/>
      <c r="I5" s="98"/>
    </row>
    <row r="6" spans="2:9" ht="13.5" customHeight="1">
      <c r="B6" s="98" t="s">
        <v>0</v>
      </c>
      <c r="C6" s="98"/>
      <c r="D6" s="98"/>
      <c r="E6" s="98"/>
      <c r="F6" s="98"/>
      <c r="G6" s="98"/>
      <c r="H6" s="98"/>
      <c r="I6" s="98"/>
    </row>
    <row r="7" spans="2:9" ht="16.5" customHeight="1">
      <c r="B7" s="99" t="s">
        <v>1</v>
      </c>
      <c r="C7" s="99"/>
      <c r="D7" s="99"/>
      <c r="E7" s="99"/>
      <c r="F7" s="99"/>
      <c r="G7" s="99"/>
      <c r="H7" s="99"/>
      <c r="I7" s="99"/>
    </row>
    <row r="8" spans="1:9" ht="12.75" hidden="1">
      <c r="A8" s="2"/>
      <c r="B8" s="2"/>
      <c r="C8" s="2"/>
      <c r="D8" s="2"/>
      <c r="E8" s="2"/>
      <c r="F8" s="2"/>
      <c r="G8" s="2"/>
      <c r="H8" s="2"/>
      <c r="I8" s="2"/>
    </row>
    <row r="9" spans="1:9" ht="32.25" customHeight="1">
      <c r="A9" s="105" t="s">
        <v>2</v>
      </c>
      <c r="B9" s="105" t="s">
        <v>3</v>
      </c>
      <c r="C9" s="105" t="s">
        <v>4</v>
      </c>
      <c r="D9" s="105"/>
      <c r="E9" s="105"/>
      <c r="F9" s="105"/>
      <c r="G9" s="105"/>
      <c r="H9" s="105"/>
      <c r="I9" s="105"/>
    </row>
    <row r="10" spans="1:9" ht="56.25" customHeight="1">
      <c r="A10" s="105"/>
      <c r="B10" s="105"/>
      <c r="C10" s="6" t="s">
        <v>27</v>
      </c>
      <c r="D10" s="40">
        <v>2020</v>
      </c>
      <c r="E10" s="40">
        <v>2021</v>
      </c>
      <c r="F10" s="40">
        <v>2022</v>
      </c>
      <c r="G10" s="40">
        <v>2023</v>
      </c>
      <c r="H10" s="40">
        <v>2024</v>
      </c>
      <c r="I10" s="40">
        <v>2025</v>
      </c>
    </row>
    <row r="11" spans="1:9" ht="17.25" customHeight="1" thickBot="1">
      <c r="A11" s="5"/>
      <c r="B11" s="114" t="s">
        <v>19</v>
      </c>
      <c r="C11" s="114"/>
      <c r="D11" s="114"/>
      <c r="E11" s="114"/>
      <c r="F11" s="114"/>
      <c r="G11" s="114"/>
      <c r="H11" s="114"/>
      <c r="I11" s="114"/>
    </row>
    <row r="12" spans="1:9" ht="51.75" customHeight="1" hidden="1" thickBot="1">
      <c r="A12" s="106" t="s">
        <v>20</v>
      </c>
      <c r="B12" s="25" t="s">
        <v>5</v>
      </c>
      <c r="C12" s="9">
        <f>D12+E12+F12+G12+H12+I12</f>
        <v>0</v>
      </c>
      <c r="D12" s="10"/>
      <c r="E12" s="10"/>
      <c r="F12" s="10"/>
      <c r="G12" s="10"/>
      <c r="H12" s="10"/>
      <c r="I12" s="26"/>
    </row>
    <row r="13" spans="1:9" ht="18" customHeight="1" hidden="1" thickBot="1">
      <c r="A13" s="107"/>
      <c r="B13" s="27" t="s">
        <v>6</v>
      </c>
      <c r="C13" s="9">
        <f>D13+E13+F13+G13+H13+I13</f>
        <v>30</v>
      </c>
      <c r="D13" s="11"/>
      <c r="E13" s="12">
        <v>10</v>
      </c>
      <c r="F13" s="12"/>
      <c r="G13" s="12">
        <v>10</v>
      </c>
      <c r="H13" s="12"/>
      <c r="I13" s="28">
        <v>10</v>
      </c>
    </row>
    <row r="14" spans="1:9" ht="21.75" customHeight="1" hidden="1" thickBot="1">
      <c r="A14" s="108"/>
      <c r="B14" s="29" t="s">
        <v>7</v>
      </c>
      <c r="C14" s="30">
        <f>D14+E14+F14+G14+H14+I14</f>
        <v>270</v>
      </c>
      <c r="D14" s="13"/>
      <c r="E14" s="13">
        <v>90</v>
      </c>
      <c r="F14" s="14"/>
      <c r="G14" s="14">
        <v>90</v>
      </c>
      <c r="H14" s="14"/>
      <c r="I14" s="31">
        <v>90</v>
      </c>
    </row>
    <row r="15" spans="1:9" ht="78" customHeight="1">
      <c r="A15" s="102" t="s">
        <v>21</v>
      </c>
      <c r="B15" s="63" t="s">
        <v>18</v>
      </c>
      <c r="C15" s="64"/>
      <c r="D15" s="15"/>
      <c r="E15" s="15"/>
      <c r="F15" s="15"/>
      <c r="G15" s="15"/>
      <c r="H15" s="15"/>
      <c r="I15" s="32"/>
    </row>
    <row r="16" spans="1:9" ht="14.25" customHeight="1">
      <c r="A16" s="103"/>
      <c r="B16" s="65" t="s">
        <v>6</v>
      </c>
      <c r="C16" s="16">
        <f>D16+E16+F16+G16+H16+I16</f>
        <v>390.96799999999996</v>
      </c>
      <c r="D16" s="11">
        <f>41.285-0.317</f>
        <v>40.967999999999996</v>
      </c>
      <c r="E16" s="11">
        <v>100</v>
      </c>
      <c r="F16" s="11">
        <v>100</v>
      </c>
      <c r="G16" s="11">
        <v>50</v>
      </c>
      <c r="H16" s="11">
        <v>50</v>
      </c>
      <c r="I16" s="33">
        <v>50</v>
      </c>
    </row>
    <row r="17" spans="1:9" ht="14.25" customHeight="1" hidden="1">
      <c r="A17" s="103"/>
      <c r="B17" s="66" t="s">
        <v>13</v>
      </c>
      <c r="C17" s="16">
        <f>D17+E17+F17+G17+H17+I17</f>
        <v>368.715</v>
      </c>
      <c r="D17" s="17">
        <v>368.715</v>
      </c>
      <c r="E17" s="17"/>
      <c r="F17" s="17"/>
      <c r="G17" s="17"/>
      <c r="H17" s="17"/>
      <c r="I17" s="34"/>
    </row>
    <row r="18" spans="1:9" ht="18" customHeight="1" hidden="1" thickBot="1">
      <c r="A18" s="104"/>
      <c r="B18" s="67" t="s">
        <v>7</v>
      </c>
      <c r="C18" s="62">
        <f>D18+E18+F18+G18+H18+I18</f>
        <v>300</v>
      </c>
      <c r="D18" s="17">
        <v>50</v>
      </c>
      <c r="E18" s="17">
        <v>50</v>
      </c>
      <c r="F18" s="17">
        <v>50</v>
      </c>
      <c r="G18" s="17">
        <v>50</v>
      </c>
      <c r="H18" s="17">
        <v>50</v>
      </c>
      <c r="I18" s="34">
        <v>50</v>
      </c>
    </row>
    <row r="19" spans="1:9" ht="18" customHeight="1" thickBot="1">
      <c r="A19" s="93"/>
      <c r="B19" s="94" t="s">
        <v>13</v>
      </c>
      <c r="C19" s="95">
        <v>368.715</v>
      </c>
      <c r="D19" s="20">
        <v>368.715</v>
      </c>
      <c r="E19" s="20"/>
      <c r="F19" s="20"/>
      <c r="G19" s="20"/>
      <c r="H19" s="20"/>
      <c r="I19" s="48"/>
    </row>
    <row r="20" spans="1:9" ht="33" customHeight="1">
      <c r="A20" s="106" t="s">
        <v>22</v>
      </c>
      <c r="B20" s="109" t="s">
        <v>8</v>
      </c>
      <c r="C20" s="111"/>
      <c r="D20" s="96"/>
      <c r="E20" s="96"/>
      <c r="F20" s="96"/>
      <c r="G20" s="96"/>
      <c r="H20" s="96"/>
      <c r="I20" s="100"/>
    </row>
    <row r="21" spans="1:9" ht="0.75" customHeight="1" hidden="1">
      <c r="A21" s="107"/>
      <c r="B21" s="110"/>
      <c r="C21" s="112"/>
      <c r="D21" s="97"/>
      <c r="E21" s="97"/>
      <c r="F21" s="97"/>
      <c r="G21" s="97"/>
      <c r="H21" s="97"/>
      <c r="I21" s="101"/>
    </row>
    <row r="22" spans="1:9" ht="18" customHeight="1" hidden="1">
      <c r="A22" s="107"/>
      <c r="B22" s="68" t="s">
        <v>6</v>
      </c>
      <c r="C22" s="19">
        <f>D22+E22+F22+G22+H22+I22</f>
        <v>1042</v>
      </c>
      <c r="D22" s="11">
        <v>150</v>
      </c>
      <c r="E22" s="11">
        <v>212</v>
      </c>
      <c r="F22" s="11">
        <v>230</v>
      </c>
      <c r="G22" s="11">
        <v>150</v>
      </c>
      <c r="H22" s="11">
        <v>150</v>
      </c>
      <c r="I22" s="33">
        <v>150</v>
      </c>
    </row>
    <row r="23" spans="1:9" ht="15" customHeight="1" thickBot="1">
      <c r="A23" s="107"/>
      <c r="B23" s="69" t="s">
        <v>7</v>
      </c>
      <c r="C23" s="36">
        <f>D23+E23+F23+G23+H23+I23</f>
        <v>6200</v>
      </c>
      <c r="D23" s="18">
        <v>1200</v>
      </c>
      <c r="E23" s="18">
        <v>1000</v>
      </c>
      <c r="F23" s="18">
        <v>1000</v>
      </c>
      <c r="G23" s="18">
        <v>1000</v>
      </c>
      <c r="H23" s="18">
        <v>1000</v>
      </c>
      <c r="I23" s="37">
        <v>1000</v>
      </c>
    </row>
    <row r="24" spans="1:9" ht="4.5" customHeight="1" hidden="1">
      <c r="A24" s="108"/>
      <c r="B24" s="70"/>
      <c r="C24" s="71"/>
      <c r="D24" s="56"/>
      <c r="E24" s="56"/>
      <c r="F24" s="56"/>
      <c r="G24" s="56"/>
      <c r="H24" s="56"/>
      <c r="I24" s="57"/>
    </row>
    <row r="25" spans="1:9" ht="42.75" customHeight="1">
      <c r="A25" s="115" t="s">
        <v>23</v>
      </c>
      <c r="B25" s="72" t="s">
        <v>17</v>
      </c>
      <c r="C25" s="15"/>
      <c r="D25" s="15"/>
      <c r="E25" s="15"/>
      <c r="F25" s="15"/>
      <c r="G25" s="15"/>
      <c r="H25" s="15"/>
      <c r="I25" s="32"/>
    </row>
    <row r="26" spans="1:9" ht="15" customHeight="1" hidden="1">
      <c r="A26" s="116"/>
      <c r="B26" s="73" t="s">
        <v>9</v>
      </c>
      <c r="C26" s="11"/>
      <c r="D26" s="11"/>
      <c r="E26" s="11"/>
      <c r="F26" s="11"/>
      <c r="G26" s="11"/>
      <c r="H26" s="11"/>
      <c r="I26" s="33"/>
    </row>
    <row r="27" spans="1:9" ht="15.75" customHeight="1" thickBot="1">
      <c r="A27" s="116"/>
      <c r="B27" s="73" t="s">
        <v>6</v>
      </c>
      <c r="C27" s="11">
        <f>D27+E27+F27+G27+H27+I27</f>
        <v>893.859</v>
      </c>
      <c r="D27" s="11">
        <f>129.284+6.797</f>
        <v>136.081</v>
      </c>
      <c r="E27" s="11">
        <f>150+8.889</f>
        <v>158.889</v>
      </c>
      <c r="F27" s="11">
        <f>150-1.111</f>
        <v>148.889</v>
      </c>
      <c r="G27" s="11">
        <v>150</v>
      </c>
      <c r="H27" s="11">
        <v>150</v>
      </c>
      <c r="I27" s="33">
        <v>150</v>
      </c>
    </row>
    <row r="28" spans="1:11" ht="16.5" customHeight="1" hidden="1" thickBot="1">
      <c r="A28" s="117"/>
      <c r="B28" s="74" t="s">
        <v>11</v>
      </c>
      <c r="C28" s="18">
        <f>D28+E28+F28+G28+H28+I28</f>
        <v>6000</v>
      </c>
      <c r="D28" s="18">
        <v>1000</v>
      </c>
      <c r="E28" s="18">
        <v>1000</v>
      </c>
      <c r="F28" s="18">
        <v>1000</v>
      </c>
      <c r="G28" s="18">
        <v>1000</v>
      </c>
      <c r="H28" s="18">
        <v>1000</v>
      </c>
      <c r="I28" s="35">
        <v>1000</v>
      </c>
      <c r="K28" s="3"/>
    </row>
    <row r="29" spans="1:11" ht="95.25" customHeight="1" hidden="1" thickBot="1">
      <c r="A29" s="102" t="s">
        <v>24</v>
      </c>
      <c r="B29" s="75" t="s">
        <v>14</v>
      </c>
      <c r="C29" s="76"/>
      <c r="D29" s="41"/>
      <c r="E29" s="41"/>
      <c r="F29" s="41"/>
      <c r="G29" s="41"/>
      <c r="H29" s="41"/>
      <c r="I29" s="42"/>
      <c r="K29" s="7"/>
    </row>
    <row r="30" spans="1:11" ht="15.75" hidden="1" thickBot="1">
      <c r="A30" s="103"/>
      <c r="B30" s="77" t="s">
        <v>6</v>
      </c>
      <c r="C30" s="38">
        <f>D30+E30+F30+G30+H30+I30</f>
        <v>293</v>
      </c>
      <c r="D30" s="11">
        <f>150+43</f>
        <v>193</v>
      </c>
      <c r="E30" s="11"/>
      <c r="F30" s="11"/>
      <c r="G30" s="11">
        <v>100</v>
      </c>
      <c r="H30" s="11"/>
      <c r="I30" s="33"/>
      <c r="K30" s="3"/>
    </row>
    <row r="31" spans="1:11" ht="17.25" customHeight="1" hidden="1" thickBot="1">
      <c r="A31" s="103"/>
      <c r="B31" s="78" t="s">
        <v>11</v>
      </c>
      <c r="C31" s="79"/>
      <c r="D31" s="18"/>
      <c r="E31" s="18"/>
      <c r="F31" s="18"/>
      <c r="G31" s="18"/>
      <c r="H31" s="18"/>
      <c r="I31" s="35"/>
      <c r="K31" s="3"/>
    </row>
    <row r="32" spans="1:11" ht="12.75" customHeight="1" hidden="1">
      <c r="A32" s="44"/>
      <c r="B32" s="80"/>
      <c r="C32" s="81"/>
      <c r="D32" s="20"/>
      <c r="E32" s="20"/>
      <c r="F32" s="20"/>
      <c r="G32" s="20"/>
      <c r="H32" s="20"/>
      <c r="I32" s="49"/>
      <c r="K32" s="3"/>
    </row>
    <row r="33" spans="1:16" s="1" customFormat="1" ht="50.25" customHeight="1">
      <c r="A33" s="106" t="s">
        <v>25</v>
      </c>
      <c r="B33" s="82" t="s">
        <v>15</v>
      </c>
      <c r="C33" s="15"/>
      <c r="D33" s="15"/>
      <c r="E33" s="15"/>
      <c r="F33" s="15"/>
      <c r="G33" s="15"/>
      <c r="H33" s="15"/>
      <c r="I33" s="32"/>
      <c r="J33" s="39"/>
      <c r="K33" s="3"/>
      <c r="L33" s="3"/>
      <c r="M33" s="3"/>
      <c r="N33" s="3"/>
      <c r="O33" s="3"/>
      <c r="P33" s="3"/>
    </row>
    <row r="34" spans="1:16" s="1" customFormat="1" ht="13.5" customHeight="1" thickBot="1">
      <c r="A34" s="108"/>
      <c r="B34" s="83" t="s">
        <v>6</v>
      </c>
      <c r="C34" s="18">
        <f>D34+E34+F34+G34+H34+I34</f>
        <v>70.729</v>
      </c>
      <c r="D34" s="18">
        <f>19.431-0.924</f>
        <v>18.507</v>
      </c>
      <c r="E34" s="18">
        <f>18-6.889</f>
        <v>11.111</v>
      </c>
      <c r="F34" s="18">
        <f>10+1.111</f>
        <v>11.111</v>
      </c>
      <c r="G34" s="18">
        <v>10</v>
      </c>
      <c r="H34" s="18">
        <v>10</v>
      </c>
      <c r="I34" s="35">
        <v>10</v>
      </c>
      <c r="J34" s="3"/>
      <c r="K34" s="3"/>
      <c r="L34" s="3"/>
      <c r="M34" s="3"/>
      <c r="N34" s="3"/>
      <c r="O34" s="3"/>
      <c r="P34" s="3"/>
    </row>
    <row r="35" spans="1:9" s="3" customFormat="1" ht="13.5" customHeight="1" hidden="1">
      <c r="A35" s="54"/>
      <c r="B35" s="84" t="s">
        <v>13</v>
      </c>
      <c r="C35" s="41">
        <f>D35+E35+F35+G35+H35+I35</f>
        <v>366.56899999999996</v>
      </c>
      <c r="D35" s="20">
        <v>166.569</v>
      </c>
      <c r="E35" s="20">
        <v>100</v>
      </c>
      <c r="F35" s="20">
        <v>100</v>
      </c>
      <c r="G35" s="20"/>
      <c r="H35" s="20"/>
      <c r="I35" s="48"/>
    </row>
    <row r="36" spans="1:9" s="3" customFormat="1" ht="13.5" customHeight="1" hidden="1" thickBot="1">
      <c r="A36" s="24"/>
      <c r="B36" s="83" t="s">
        <v>7</v>
      </c>
      <c r="C36" s="18">
        <f>D36+E36+F36+G36+H36+I36</f>
        <v>540</v>
      </c>
      <c r="D36" s="18">
        <v>90</v>
      </c>
      <c r="E36" s="18">
        <v>90</v>
      </c>
      <c r="F36" s="18">
        <v>90</v>
      </c>
      <c r="G36" s="18">
        <v>90</v>
      </c>
      <c r="H36" s="18">
        <v>90</v>
      </c>
      <c r="I36" s="35">
        <v>90</v>
      </c>
    </row>
    <row r="37" spans="1:16" ht="48" customHeight="1">
      <c r="A37" s="106" t="s">
        <v>26</v>
      </c>
      <c r="B37" s="85" t="s">
        <v>16</v>
      </c>
      <c r="C37" s="38"/>
      <c r="D37" s="15"/>
      <c r="E37" s="15"/>
      <c r="F37" s="15"/>
      <c r="G37" s="15"/>
      <c r="H37" s="15"/>
      <c r="I37" s="32"/>
      <c r="J37" s="3"/>
      <c r="K37" s="3"/>
      <c r="L37" s="3"/>
      <c r="M37" s="3"/>
      <c r="N37" s="3"/>
      <c r="O37" s="3"/>
      <c r="P37" s="3"/>
    </row>
    <row r="38" spans="1:9" ht="15" customHeight="1">
      <c r="A38" s="107"/>
      <c r="B38" s="86" t="s">
        <v>6</v>
      </c>
      <c r="C38" s="11">
        <f>D38+E38+F38+G38+H38+I38</f>
        <v>52.444</v>
      </c>
      <c r="D38" s="11">
        <f>10-5.556</f>
        <v>4.444</v>
      </c>
      <c r="E38" s="11">
        <f>10-2</f>
        <v>8</v>
      </c>
      <c r="F38" s="11">
        <v>10</v>
      </c>
      <c r="G38" s="11">
        <v>10</v>
      </c>
      <c r="H38" s="11">
        <v>10</v>
      </c>
      <c r="I38" s="33">
        <v>10</v>
      </c>
    </row>
    <row r="39" spans="1:9" ht="19.5" customHeight="1" thickBot="1">
      <c r="A39" s="24"/>
      <c r="B39" s="87" t="s">
        <v>13</v>
      </c>
      <c r="C39" s="18">
        <f>D39+E39+F39+G39+H39+I39</f>
        <v>112</v>
      </c>
      <c r="D39" s="18">
        <v>40</v>
      </c>
      <c r="E39" s="18">
        <v>72</v>
      </c>
      <c r="F39" s="18"/>
      <c r="G39" s="18"/>
      <c r="H39" s="18"/>
      <c r="I39" s="35"/>
    </row>
    <row r="40" spans="1:9" ht="15" customHeight="1" hidden="1" thickBot="1">
      <c r="A40" s="55"/>
      <c r="B40" s="88" t="s">
        <v>7</v>
      </c>
      <c r="C40" s="56">
        <f>D40+E40+F40+G40+H40+I40</f>
        <v>540</v>
      </c>
      <c r="D40" s="56">
        <v>90</v>
      </c>
      <c r="E40" s="56">
        <v>90</v>
      </c>
      <c r="F40" s="56">
        <v>90</v>
      </c>
      <c r="G40" s="56">
        <v>90</v>
      </c>
      <c r="H40" s="56">
        <v>90</v>
      </c>
      <c r="I40" s="57">
        <v>90</v>
      </c>
    </row>
    <row r="41" spans="1:9" ht="12.75" hidden="1">
      <c r="A41" s="45"/>
      <c r="B41" s="89" t="s">
        <v>10</v>
      </c>
      <c r="C41" s="90">
        <f>C42+C43+C44</f>
        <v>17470.284</v>
      </c>
      <c r="D41" s="90">
        <f aca="true" t="shared" si="0" ref="D41:I41">D42+D43+D44</f>
        <v>3548.2839999999997</v>
      </c>
      <c r="E41" s="90">
        <f t="shared" si="0"/>
        <v>2992</v>
      </c>
      <c r="F41" s="90">
        <f t="shared" si="0"/>
        <v>2830</v>
      </c>
      <c r="G41" s="90">
        <f t="shared" si="0"/>
        <v>2800</v>
      </c>
      <c r="H41" s="90">
        <f t="shared" si="0"/>
        <v>2600</v>
      </c>
      <c r="I41" s="50">
        <f t="shared" si="0"/>
        <v>2700</v>
      </c>
    </row>
    <row r="42" spans="1:13" ht="14.25" hidden="1">
      <c r="A42" s="46"/>
      <c r="B42" s="91" t="s">
        <v>6</v>
      </c>
      <c r="C42" s="21">
        <f>D42+E42+F42+G42+H42+I42</f>
        <v>2773</v>
      </c>
      <c r="D42" s="21">
        <f aca="true" t="shared" si="1" ref="D42:I42">D13+D16+D22+D27+D30+D34+D38</f>
        <v>542.9999999999999</v>
      </c>
      <c r="E42" s="21">
        <f t="shared" si="1"/>
        <v>500</v>
      </c>
      <c r="F42" s="21">
        <f t="shared" si="1"/>
        <v>500</v>
      </c>
      <c r="G42" s="21">
        <f t="shared" si="1"/>
        <v>480</v>
      </c>
      <c r="H42" s="21">
        <f t="shared" si="1"/>
        <v>370</v>
      </c>
      <c r="I42" s="51">
        <f t="shared" si="1"/>
        <v>380</v>
      </c>
      <c r="J42" s="4"/>
      <c r="K42" s="8"/>
      <c r="L42" s="4"/>
      <c r="M42" s="4"/>
    </row>
    <row r="43" spans="1:12" ht="14.25" hidden="1">
      <c r="A43" s="46"/>
      <c r="B43" s="91" t="s">
        <v>13</v>
      </c>
      <c r="C43" s="21">
        <f>D43+E43+F43+G43+H43+I43</f>
        <v>847.284</v>
      </c>
      <c r="D43" s="21">
        <f aca="true" t="shared" si="2" ref="D43:I43">D17+D35+D39</f>
        <v>575.284</v>
      </c>
      <c r="E43" s="21">
        <f t="shared" si="2"/>
        <v>172</v>
      </c>
      <c r="F43" s="21">
        <f t="shared" si="2"/>
        <v>100</v>
      </c>
      <c r="G43" s="21">
        <f t="shared" si="2"/>
        <v>0</v>
      </c>
      <c r="H43" s="21">
        <f t="shared" si="2"/>
        <v>0</v>
      </c>
      <c r="I43" s="51">
        <f t="shared" si="2"/>
        <v>0</v>
      </c>
      <c r="K43" s="8"/>
      <c r="L43" s="4"/>
    </row>
    <row r="44" spans="1:12" ht="15" hidden="1" thickBot="1">
      <c r="A44" s="47"/>
      <c r="B44" s="92" t="s">
        <v>11</v>
      </c>
      <c r="C44" s="59">
        <f aca="true" t="shared" si="3" ref="C44:I44">C14+C18+C23+C28+C31+C36+C40</f>
        <v>13850</v>
      </c>
      <c r="D44" s="59">
        <f t="shared" si="3"/>
        <v>2430</v>
      </c>
      <c r="E44" s="59">
        <f t="shared" si="3"/>
        <v>2320</v>
      </c>
      <c r="F44" s="59">
        <f t="shared" si="3"/>
        <v>2230</v>
      </c>
      <c r="G44" s="59">
        <f t="shared" si="3"/>
        <v>2320</v>
      </c>
      <c r="H44" s="59">
        <f t="shared" si="3"/>
        <v>2230</v>
      </c>
      <c r="I44" s="60">
        <f t="shared" si="3"/>
        <v>2320</v>
      </c>
      <c r="K44" s="8"/>
      <c r="L44" s="4"/>
    </row>
    <row r="45" spans="1:11" ht="14.25">
      <c r="A45" s="3"/>
      <c r="B45" s="23"/>
      <c r="C45" s="22"/>
      <c r="D45" s="22"/>
      <c r="E45" s="22"/>
      <c r="F45" s="22"/>
      <c r="G45" s="22"/>
      <c r="H45" s="22"/>
      <c r="I45" s="22"/>
      <c r="K45" s="8"/>
    </row>
    <row r="46" spans="2:9" ht="14.25">
      <c r="B46" s="23"/>
      <c r="C46" s="53"/>
      <c r="D46" s="52"/>
      <c r="E46" s="52"/>
      <c r="F46" s="52"/>
      <c r="G46" s="53"/>
      <c r="H46" s="53"/>
      <c r="I46" s="53"/>
    </row>
    <row r="47" spans="2:9" ht="14.25">
      <c r="B47" s="61"/>
      <c r="C47" s="3"/>
      <c r="D47" s="3"/>
      <c r="E47" s="3"/>
      <c r="F47" s="53"/>
      <c r="G47" s="53"/>
      <c r="H47" s="3"/>
      <c r="I47" s="3"/>
    </row>
    <row r="48" spans="2:9" ht="28.5" customHeight="1">
      <c r="B48" s="113"/>
      <c r="C48" s="113"/>
      <c r="D48" s="113"/>
      <c r="E48" s="113"/>
      <c r="F48" s="113"/>
      <c r="G48" s="113"/>
      <c r="H48" s="113"/>
      <c r="I48" s="113"/>
    </row>
    <row r="49" spans="2:9" ht="15">
      <c r="B49" s="58"/>
      <c r="C49" s="3"/>
      <c r="D49" s="3"/>
      <c r="E49" s="3"/>
      <c r="F49" s="3"/>
      <c r="G49" s="3"/>
      <c r="H49" s="3"/>
      <c r="I49" s="3"/>
    </row>
    <row r="50" spans="2:9" ht="12.75">
      <c r="B50" s="3"/>
      <c r="C50" s="3"/>
      <c r="D50" s="3"/>
      <c r="E50" s="3"/>
      <c r="F50" s="3"/>
      <c r="G50" s="3"/>
      <c r="H50" s="3"/>
      <c r="I50" s="3"/>
    </row>
  </sheetData>
  <sheetProtection/>
  <mergeCells count="23">
    <mergeCell ref="B48:I48"/>
    <mergeCell ref="C9:I9"/>
    <mergeCell ref="B11:I11"/>
    <mergeCell ref="A33:A34"/>
    <mergeCell ref="A37:A38"/>
    <mergeCell ref="A29:A31"/>
    <mergeCell ref="A25:A28"/>
    <mergeCell ref="A20:A24"/>
    <mergeCell ref="E20:E21"/>
    <mergeCell ref="D20:D21"/>
    <mergeCell ref="A15:A18"/>
    <mergeCell ref="A9:A10"/>
    <mergeCell ref="B9:B10"/>
    <mergeCell ref="A12:A14"/>
    <mergeCell ref="B20:B21"/>
    <mergeCell ref="C20:C21"/>
    <mergeCell ref="F20:F21"/>
    <mergeCell ref="G20:G21"/>
    <mergeCell ref="H20:H21"/>
    <mergeCell ref="B5:I5"/>
    <mergeCell ref="B7:I7"/>
    <mergeCell ref="B6:I6"/>
    <mergeCell ref="I20:I21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2020-06-19T08:38:06Z</cp:lastPrinted>
  <dcterms:created xsi:type="dcterms:W3CDTF">2016-01-21T11:34:39Z</dcterms:created>
  <dcterms:modified xsi:type="dcterms:W3CDTF">2020-06-22T05:50:25Z</dcterms:modified>
  <cp:category/>
  <cp:version/>
  <cp:contentType/>
  <cp:contentStatus/>
</cp:coreProperties>
</file>